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70" activeTab="0"/>
  </bookViews>
  <sheets>
    <sheet name="стр.1" sheetId="1" r:id="rId1"/>
    <sheet name="Лист1" sheetId="2" r:id="rId2"/>
    <sheet name="стр.3" sheetId="3" r:id="rId3"/>
  </sheets>
  <definedNames>
    <definedName name="_xlnm.Print_Area" localSheetId="1">'Лист1'!$A$1:$DF$58</definedName>
    <definedName name="_xlnm.Print_Area" localSheetId="0">'стр.1'!$A$1:$DF$169</definedName>
    <definedName name="_xlnm.Print_Area" localSheetId="2">'стр.3'!$A$1:$DF$45</definedName>
  </definedNames>
  <calcPr fullCalcOnLoad="1"/>
</workbook>
</file>

<file path=xl/sharedStrings.xml><?xml version="1.0" encoding="utf-8"?>
<sst xmlns="http://schemas.openxmlformats.org/spreadsheetml/2006/main" count="887" uniqueCount="456">
  <si>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 </t>
  </si>
  <si>
    <t>182 1 01 02020 01 2100 110</t>
  </si>
  <si>
    <t>951 1 16 90050 10 6000 140</t>
  </si>
  <si>
    <t>951 0113 1410028420 244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</si>
  <si>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 для обеспечения государственных (муниципальных) нужд)</t>
  </si>
  <si>
    <t>Главный специалист по ведению бухгалтерского учета и отчетности</t>
  </si>
  <si>
    <t>951 2 02 10000 00 0000 150</t>
  </si>
  <si>
    <t>951 2 02 35118 10 0000 150</t>
  </si>
  <si>
    <t>951 2 02 35118 00 0000 150</t>
  </si>
  <si>
    <t>951 2 02 30000 00 0000 150</t>
  </si>
  <si>
    <t>951 2 02 30024 10 0000 150</t>
  </si>
  <si>
    <t>951 2 02 30024 00 0000 150</t>
  </si>
  <si>
    <t>951 0107 9990090350 880</t>
  </si>
  <si>
    <t>951 0113 1210028420 244</t>
  </si>
  <si>
    <t>951 0503 0810028150 244</t>
  </si>
  <si>
    <t>951 0503 081F255551 244</t>
  </si>
  <si>
    <t>951 0605 0610028390 244</t>
  </si>
  <si>
    <t>951 0707 0110028010 244</t>
  </si>
  <si>
    <t>951 1403 9990087010 540</t>
  </si>
  <si>
    <t xml:space="preserve">Иные межбюджетные трансферты, передаваемые бюджету  района из бюджета поселений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</si>
  <si>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951 2 02 49999 10 0000 150</t>
  </si>
  <si>
    <t>951 2 02 49999 00 0000 150</t>
  </si>
  <si>
    <t>951 2 02 40000 00 0000 150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</si>
  <si>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(Прочая закупка товаров, работ и услуг)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</si>
  <si>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Правительтства Ростовской области" (Прочая закупка товаров, работ и услуг)</t>
  </si>
  <si>
    <t>Расходы на создание и функционирование интернет сайта в рамках подпрограммы "Информационное общество" муниципальной программы Летницкого сельского поселения "Информационное общество" (Прочая закупка товаров, работ и услуг)</t>
  </si>
  <si>
    <t>Расходы на изготовление и установление электронно-цифровых подписей и продление срока лицензии для программ, отвечающих за предоставление муниципальных услуг и взаимодействия с вышестоящими бюджетами и другими организациями в рамках муниципальной программы Летницкого сельского поселения "Информационное общество" (Прочая закупка товаров, работ и услуг)</t>
  </si>
  <si>
    <t>Расходы на опубликование в печатных средствах массовой информации органов местного самоуправления Летницкого сельского поселения в рамках подпрограммы "Информационное общество" муниципальной программы Летницкого сельского поселения "Информационное общество"  (Прочая закупка товаров, работ и услуг)</t>
  </si>
  <si>
    <t>Расходы на мероприятия связанные с безопасностью гидротехнических сооружений в рамках подпрограммы "обеспечение безопасности гидротехнических сооружений" муниципальной программы Летницкого сельского поселения "Обеспечение безопасности гидротехнических соружений Летницкого сельского поселения" (Прочая закупка товаров, работ и услуг)</t>
  </si>
  <si>
    <t>Оценка муниципального имущества, признание прав и регулирование отношений по муниципальной собственности в рамках непрограммных расходов местного самоуправления (Прочая закупка товаров, работ и услуг)</t>
  </si>
  <si>
    <t>Расходы на прочие мероприятия по общегосударственным вопросам в рамках непрограммных расходов местного самоуправления (Прочая закупка товаров, работ и услуг)</t>
  </si>
  <si>
    <t>Расходы в рамках подпрограммы "Противодействие терроризму, экстремизму, коррупции, злоупотреблению наркотиками и их незаконному обороту" муниципальной программы Летницкого сельского поселения "Обеспечение общественного порядка и противодействие преступности" (Прочая закупка товаров, работ и услуг)</t>
  </si>
  <si>
    <t xml:space="preserve">Расходы на реализацию комплекса мероприятий по пожарной безопасности в рамках подпрограммы «Обеспечение пожарной безопасности населения и территории» муниципальной программы  Летницкого сельского поселения «Обеспечение первичных мер пожарной безопасности» (Прочая закупка товаров, работ и услуг) 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</si>
  <si>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</si>
  <si>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по содержанию мест захоронения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</si>
  <si>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прочие мероприятия по благоустройству в рамках подпрограммы «Благоустройство»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</si>
  <si>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>Расходы на осуществление мероприятий по озеленению села и содержанию парка в рамках подпрограммы "Благоустройство" муниципальной программы Летницкого сельского поселения «Обеспечение качественными жилищно-коммунальными услугами населения» (Прочая закупка товаров, работ и услуг)</t>
  </si>
  <si>
    <t xml:space="preserve">Расходы на мероприятия по утилизации опасных промышленных отходов в рамках 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</si>
  <si>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Расходы на вовлечение молодежи в общественную жизнь села, трудоустройство и занятости молодежи, поддержка инициативной и талантливой молодежи в рамках подпрограммы "Совершенствование системы социальной поддержки молодежи" муниципальной программы Летницкого сельского поселения  "Молодежь Летницкого сельского поселения" (Прочая закупка товаров, работ и услуг)</t>
  </si>
  <si>
    <t xml:space="preserve">Расходы на мероприятия по развитию массовой физической культуры и спорта в рамках программы Летницкого сельского поселения "Развитие массовой физической культуры и спорта" (Прочая закупка товаров, работ и услуг)  </t>
  </si>
  <si>
    <t>Расходы на 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службы" Муниципальной программы Летницкого сельского поселения "Муниципальная политика"  (Прочая закупка товаров, работ и услуг)</t>
  </si>
  <si>
    <t>521</t>
  </si>
  <si>
    <t>951 1301 9920090090 730</t>
  </si>
  <si>
    <t>Расходы из резервного фонда администрации Песчанокопского района на финансовое обеспечение непредвиденных расходов в рамках непрограммных расходов органов местного самоуправления Песчанокопского района  (Прочая закупка товаров, работ и услуг)</t>
  </si>
  <si>
    <t>951 0503 9910090200 244</t>
  </si>
  <si>
    <t>951 0503 9910071180 244</t>
  </si>
  <si>
    <t>Расходы из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(Прочая закупка товаров, работ и услуг)</t>
  </si>
  <si>
    <t>951 1 16 90050 10 0000 140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</si>
  <si>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</si>
  <si>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(Прочая закупка товаров, работ и услуг)</t>
  </si>
  <si>
    <t>951 0801 0510000590 612</t>
  </si>
  <si>
    <t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иные цели)</t>
  </si>
  <si>
    <t>951 0801 0510028440 244</t>
  </si>
  <si>
    <t>951 2 07 00000 00 0000 000</t>
  </si>
  <si>
    <t xml:space="preserve">ПРОЧИЕ БЕЗВОЗМЕЗДНЫЕ ПОСТУПЛЕНИЯ </t>
  </si>
  <si>
    <t>951 2 07 05000 10 0000 150</t>
  </si>
  <si>
    <t>951 2 07 05020 10 0001 150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</si>
  <si>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</si>
  <si>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</si>
  <si>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951 2 07 05030 10 0001 150</t>
  </si>
  <si>
    <t>951 2 07 05030 10 0000 150</t>
  </si>
  <si>
    <t>Процентные платежи по обслуживанию муниципального долга Летницкого сельского поселения в рамках непрограммного направления деятельности органов местного самоуправления(Обслуживание муниципального долга)</t>
  </si>
  <si>
    <t>951 0203 9990051180 121</t>
  </si>
  <si>
    <t>951 0203 9990051180 129</t>
  </si>
  <si>
    <t>Уплата членских взносов в Совет муниципальных образований Ростовской области в рамках подпрограммы "Развитие муниципального управления и муниципальной службы" муниципальной программы "Муниципальная политика" (Уплата иных платежей)</t>
  </si>
  <si>
    <t>Расходы на осуществление мероприятий по реализации проекта создания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</si>
  <si>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951 0801 05100S4640 244</t>
  </si>
  <si>
    <t>Расходы на реализацию проектов инициативного бюджетирования в рамках подпрограммы "Развитие культуры" муниципальной программы Летницкого сельского поселения "Развитие культуры"</t>
  </si>
  <si>
    <t>Расходы на реализацию федеральных программ формирования современной городской среды в рамках подпрограммы "Благоустройство общественных территорий  Летницкого сельского поселения" муниципальной программы Летницкого сельского поселения «Формирование современной городской среды в Летницком сельском поселении» (Прочая закупка товаров, работ и услуг)</t>
  </si>
  <si>
    <t>Расходы на осуществление мероприятий по благоустройству и ремонту Обелиска и памятников  погибшим односельчанам в годы Великой Отечественной войны" в рамках подпрограммы "Развитие культуры" муниципальной программы Летницкого сельского поселения "Развитие культуры"(Прочая закупка товаров, работ и услуг)</t>
  </si>
  <si>
    <t>951 0605 0610028100 244</t>
  </si>
  <si>
    <t xml:space="preserve">Расходы на осуществление мероприятий по уборке несанкционированных свалок и оплата экологии в рамках подпрограммы "Защита экологии" муниципальной программы Летницкого сельского поселения "Охрана окружающей среды и рациональное природопользование" (Прочая закупка товаров, работ и услуг) 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</si>
  <si>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</si>
  <si>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</si>
  <si>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951 0503 0220028030 247</t>
  </si>
  <si>
    <t>Расходы на уличное освещение в рамках подпрограммы "Уличное освещение"  муниципальной программы Летницкого сельского поселения «Обеспечение качественными жилищно-коммунальными услугами населения» (Закупка энергетических ресурсов)</t>
  </si>
  <si>
    <t>Подготовка и проведение выборов Собрания депутатов Летницкого сельского поселения в рамках непрограмных расходов в рамках непрограмных расходов органов местного самоуправления (Специальные расходы)</t>
  </si>
  <si>
    <t>951 0801 051А255190 612</t>
  </si>
  <si>
    <t>951 1001 1010028160 312</t>
  </si>
  <si>
    <t>Расходы на выплаты муниципальной пенсии за выслугу лет лицам, замещающим муниципальные должности и должности муниципальной службы в муниципальном образовании "Летницкое сельское поселение" в рамках подпрограммы "Совершенствование системы социальной поддержки отдельных категорий граждан" муниципальной программы Летницкого сельского поселения "Социальная поддержка граждан" (Иные пенсии, социальные доплаты к пенсиям)</t>
  </si>
  <si>
    <t>Расходы на поддержку отрасли культуры (Государственная поддержка отрасли культуры) в рамках подпрограммы "Развитие культуры" муниципальной программы Летницкого сельского поселения "Развитие культуры" (Субсидии бюджетным учреждениям на иные цели)</t>
  </si>
  <si>
    <t>Утверждена
приказом Минфина России от 28.12.2010 N 191н
(в редакции приказа Минфина России от 19.12.2014 N 157н)</t>
  </si>
  <si>
    <t>60644444</t>
  </si>
  <si>
    <t>Периодичность: месячная, квартальная, годовая</t>
  </si>
  <si>
    <t>увеличение  остатков средств, всего</t>
  </si>
  <si>
    <t>уменьшение  остатков средств, всего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</si>
  <si>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(пени по соответствующему платежу)</t>
  </si>
  <si>
    <t>182 1 06 06030 00 0000 110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</si>
  <si>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</si>
  <si>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</si>
  <si>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</si>
  <si>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951 0104 8910000190 853</t>
  </si>
  <si>
    <t>Денежные взыскания(штрафы),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</si>
  <si>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857 1 16 51040 02 0000 140</t>
  </si>
  <si>
    <t>100 1 03 00000 00 0000 000</t>
  </si>
  <si>
    <t>100 1 03 02000 00 0000 110</t>
  </si>
  <si>
    <t>100 1 03 02230 01 0000 110</t>
  </si>
  <si>
    <t>100 1 03 02240 01 0000 110</t>
  </si>
  <si>
    <t>100 1 03 02250 01 0000 110</t>
  </si>
  <si>
    <t>100 1 03 02260 01 0000 110</t>
  </si>
  <si>
    <t>182 1 05 00000 00 0000 000</t>
  </si>
  <si>
    <t>951 1 14 02053 10 0000 410</t>
  </si>
  <si>
    <t>182 1 05 01000 00 0000 110</t>
  </si>
  <si>
    <t>182 1 05 01010 01 0000 110</t>
  </si>
  <si>
    <t>182 1 05 01011 01 0000 110</t>
  </si>
  <si>
    <t>182 1 05 01011 01 1000 110</t>
  </si>
  <si>
    <t>182 1 05 01011 01 2000 110</t>
  </si>
  <si>
    <t>182 1 05 01020 01 0000 110</t>
  </si>
  <si>
    <t>182 1 05 01021 01 0000 110</t>
  </si>
  <si>
    <t>182 1 05 01021 01 1000 110</t>
  </si>
  <si>
    <t>182 1 05 01050 01 0000 110</t>
  </si>
  <si>
    <t>951 1 11 05025 10 0000 120</t>
  </si>
  <si>
    <t>182 1 05 01050 01 1000 110</t>
  </si>
  <si>
    <t>182 1 05 03000 01 0000 110</t>
  </si>
  <si>
    <t>182 1 05 03010 01 0000 110</t>
  </si>
  <si>
    <t>182 1 05 03010 01 1000 110</t>
  </si>
  <si>
    <t>182 1 06 00000 00  0000 000</t>
  </si>
  <si>
    <t>182 1 06 01000 00 0000 110</t>
  </si>
  <si>
    <t>182 1 06 01030 10 0000 110</t>
  </si>
  <si>
    <t>182 1 06 01030 10 1000 110</t>
  </si>
  <si>
    <t>182 1 06 06000 00 0000 110</t>
  </si>
  <si>
    <t>951 1 08 00000 00  0000 000</t>
  </si>
  <si>
    <t>951 1 08 04020 01 0000 110</t>
  </si>
  <si>
    <t>951 1 08 04020 01 1000 110</t>
  </si>
  <si>
    <t>815 1 11 05010 00 0000 120</t>
  </si>
  <si>
    <t>815 1 11 05013 10 0000 120</t>
  </si>
  <si>
    <t>951 1 16 90000 00 0000 140</t>
  </si>
  <si>
    <t>951 1 17 00000 00 0000 000</t>
  </si>
  <si>
    <t>951 1 11 05075 10 0000 120</t>
  </si>
  <si>
    <t>951 1 11 05070 00 0000 120</t>
  </si>
  <si>
    <t>951 1 17 14000 00 0000 180</t>
  </si>
  <si>
    <t>951 1 17 14030 10 0000 180</t>
  </si>
  <si>
    <t>951 2 00 00000 00 0000 000</t>
  </si>
  <si>
    <t>951 2 02 00000 00 0000 000</t>
  </si>
  <si>
    <t>951 2 02 04000 00 0000 151</t>
  </si>
  <si>
    <t>951 2 02 04999 00 0000 151</t>
  </si>
  <si>
    <t>951 2 02 04999 10 0000 151</t>
  </si>
  <si>
    <t>182 1 01 00000 00 0000 000</t>
  </si>
  <si>
    <t>182 1 01 02000 01 0000 110</t>
  </si>
  <si>
    <t>182 1 01 02010 01 0000 110</t>
  </si>
  <si>
    <t>182 1 01 02010 01 1000 110</t>
  </si>
  <si>
    <t>182 1 01 02030 01 0000 110</t>
  </si>
  <si>
    <t>182 1 01 02030 01 1000 110</t>
  </si>
  <si>
    <t>000 1 16 51000 02 0000 140</t>
  </si>
  <si>
    <t>Субсидии бюджетам бюджетной системы Российской Федерации (межбюджетные субсидии)</t>
  </si>
  <si>
    <t>Субсидия бюджетам на поддержку отрасли культуры</t>
  </si>
  <si>
    <t>Субсидия бюджетам сельских поселений на поддержку отрасли культуры</t>
  </si>
  <si>
    <t xml:space="preserve">951 2 02 20000 00 0000 150 </t>
  </si>
  <si>
    <t xml:space="preserve">951 2 02 25519 00 0000 150 </t>
  </si>
  <si>
    <t xml:space="preserve">951 2 02 25519 10 0000 150 </t>
  </si>
  <si>
    <t>951 2 02 15001 10 0000 150</t>
  </si>
  <si>
    <t>951 2 02 15001 00 0000 150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</si>
  <si>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</si>
  <si>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182 1 06 06033 10 0000 110</t>
  </si>
  <si>
    <t>182 1 06 06033 10 1000 110</t>
  </si>
  <si>
    <t>182 1 06 01030 10 2100 110</t>
  </si>
  <si>
    <t>182 1 06 01030 10 4000 110</t>
  </si>
  <si>
    <t>182 1 06 06043 10 0000 110</t>
  </si>
  <si>
    <t>182 1 06 06040 00 0000 110</t>
  </si>
  <si>
    <t>182 1 06 06043 10 1000 110</t>
  </si>
  <si>
    <t>182 1 06 06043 10 3000 110</t>
  </si>
  <si>
    <t>182 1 06 06043 10 2100 110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</si>
  <si>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</si>
  <si>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</si>
  <si>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(пени по соответствующему платежу)</t>
  </si>
  <si>
    <t>182 1 01 02030 01 2100 110</t>
  </si>
  <si>
    <t>182 1 05 01050 01 2100 110</t>
  </si>
  <si>
    <t>182 1 05 03010 01 2100 110</t>
  </si>
  <si>
    <t>182 1 06 06033 10 2100 110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</si>
  <si>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</si>
  <si>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</si>
  <si>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Глава Администрации Летницкого сельского поселения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</si>
  <si>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</si>
  <si>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</si>
  <si>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Расходы на выплаты по оплате труда работников органов местного самоуправления Летницкого сельского поселения (Иные выплаты персоналу государственных (муниципальных) органов, за исключением фонда оплаты труда)</t>
  </si>
  <si>
    <t>Расходы на выплаты по оплате труда работников органов местного самоуправления Летницкого сельского поселения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</si>
  <si>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951 0104 8910000110 121</t>
  </si>
  <si>
    <t>Расходы на выплаты по оплате труда работников органов местного самоуправления Летницкого сельского поселения (Фонд оплаты труда государственных (муниципальных) органов )</t>
  </si>
  <si>
    <t>951 0104 8910000110 122</t>
  </si>
  <si>
    <t>951 0104 8910000110 129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</si>
  <si>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прочих налогов, сборов и иных платежей)</t>
  </si>
  <si>
    <t>951 0104 8910000190 852</t>
  </si>
  <si>
    <t xml:space="preserve">Иные межбюджетные трансферты, передаваемые бюджету муниципального района из бюджетов поселений, на осуществление части полномочий по решению вопросов местного значения в соответствии с заключенными соглашениями (Иные межбюджетные трансферты) </t>
  </si>
  <si>
    <t>Резервные фонды Администрации Летницкого сельского поселения на финансовое обеспечение непредвиденных расходов в рамках непрограмных расходов органов местного самоуправления (Резервные средства)</t>
  </si>
  <si>
    <t>951 0111 9910090100 870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</si>
  <si>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налога на имущество организаций и земельного налога)</t>
  </si>
  <si>
    <t>951 0104 8910000190 851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</si>
  <si>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(Фонд оплаты труда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</si>
  <si>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государственных (муниципальных) органов Ростовской области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</si>
  <si>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951 0309 9990087010 540</t>
  </si>
  <si>
    <t>081 1 16 90050 10 0000 140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</si>
  <si>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</si>
  <si>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</si>
  <si>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Земельный налог (по обязательствам, возникшим до 1 января 2006 года), мобилизуемый на территориях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</si>
  <si>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</si>
  <si>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</si>
  <si>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Российской Федерации и муниципальных образований</t>
  </si>
  <si>
    <t xml:space="preserve">Форма 0503117 </t>
  </si>
  <si>
    <t>Форма 0503117 р. 3   с. 1</t>
  </si>
  <si>
    <t>ШТРАФЫ, САНКЦИИ, ВОЗМЕЩЕНИЕ УЩЕРБА</t>
  </si>
  <si>
    <t>951 1 08 04020 01 4000 110</t>
  </si>
  <si>
    <t>182 1 01 02030 01 3000 110</t>
  </si>
  <si>
    <t>Налог на имущество  физических лиц</t>
  </si>
  <si>
    <t>БЕЗВОЗМЕЗДНЫЕ ПОСТУПЛЕНИЯ ОТ ДРУГИХ БЮДЖЕТОВ БЮДЖЕТНОЙ СИСТЕМЫ РОССИЙСКОЙ ФЕДЕРАЦИИ</t>
  </si>
  <si>
    <t>951 01 03 01 00 10 0000 710</t>
  </si>
  <si>
    <t>951 1 19 00000 00 0000 000</t>
  </si>
  <si>
    <t>Доходы от перечисления части прибыли,   остающейся после уплаты налогов и иных обязательных платежей муниципальных унитарных предприятий, созданных поселениями</t>
  </si>
  <si>
    <t>Возврат остатков субсидий, субвенций и иных межбюджетных трансфертов, имеющих целевое назначение,  прошлых лет  из бюджетов поселений</t>
  </si>
  <si>
    <t>ВОЗВРАТ ОСТАТКОВ СУБСИДИЙ, СУБВЕНЦИЙ И ИНЫХ МЕЖБЮДЖЕТНЫХ ТРАНСФЕРТОВ, ИМЕЮЩИХ ЦЕЛЕВОЕ НАЗНАЧЕНИЕ ПРОШЛЫХ ЛЕТ</t>
  </si>
  <si>
    <t>бюджет Летницкого сельского поселения Песчанокопского района</t>
  </si>
  <si>
    <t>Код расхода
по бюджетной классификации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</si>
  <si>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</si>
  <si>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</si>
  <si>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</si>
  <si>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</si>
  <si>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</si>
  <si>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</si>
  <si>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поселений  на государственную поддержку муниципальных учреждений культуры, находящихся на территориях сельских поселений</t>
  </si>
  <si>
    <t>951 2 02 04052 10 0000 151</t>
  </si>
  <si>
    <t>951 2 02 04052 00 0000 151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</si>
  <si>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</si>
  <si>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182 1 05 01021 01 2100 110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</si>
  <si>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(пени по соответствующему платежу)                </t>
  </si>
  <si>
    <t xml:space="preserve">Налог, взимаемый  с  налогоплательщиков,  выбравших в качестве объекта
налогообложения  доходы  (сумма платежа (перерасчеты, недоимка и задолженность по соответствующему платежу, в том числе по отмененному)   </t>
  </si>
  <si>
    <t xml:space="preserve"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   </t>
  </si>
  <si>
    <t>Земельный налог с физических лиц, обладающих земельным участком, расположенным в границах сельских поселений (прочие поступления по соответствующему платежу)</t>
  </si>
  <si>
    <t>Невыясненные поступления, зачисляемые в бюджеты сельских поселений</t>
  </si>
  <si>
    <t>Средства самообложения граждан, зачисляемые в бюджеты сельских поселений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</si>
  <si>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</si>
  <si>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(сумма платежа (перерасчеты, недоимка и задолженность по соответствующему платежу, в том числе по отмененному)                </t>
  </si>
  <si>
    <t>Земельный налог с организаций,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</si>
  <si>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</si>
  <si>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951 1 11 05020 00 0000 120</t>
  </si>
  <si>
    <t>С.В. Пожидаев</t>
  </si>
  <si>
    <t>А.В. Волчкова</t>
  </si>
  <si>
    <t>22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</si>
  <si>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</si>
  <si>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Земельный налог с физических лиц, обладающих земельным участком, расположенным в границах сельских поселений </t>
  </si>
  <si>
    <t>Земельный налог с организаций</t>
  </si>
  <si>
    <t>Земельный налог с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</si>
  <si>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</si>
  <si>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Минимальный налог, зачисляемый в бюджеты субъектов Российской Федерации (пени по соответствующему платежу)</t>
  </si>
  <si>
    <t xml:space="preserve">         форма по ОКУД</t>
  </si>
  <si>
    <t>Единый сельскохозяйственный налог за налоговые периоды, истекшие до 1 января 2011 года)</t>
  </si>
  <si>
    <t>Субвенции местным бюджетам на выполнение передаваемых полномочий субъектов Российской Федерации</t>
  </si>
  <si>
    <t>Налог, взимаемый с налогоплательщиков, выбравших в качестве объекта налогообложения  доходы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</si>
  <si>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</si>
  <si>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182 1 05 01012 01 1000 110</t>
  </si>
  <si>
    <t>182 1 05 01022 01 0000 110</t>
  </si>
  <si>
    <t>182 1 05 01022 01 1000 110</t>
  </si>
  <si>
    <t>182 1 05 03020 01 0000 110</t>
  </si>
  <si>
    <t>Единый сельскохозяйственный налог (за налоговые периоды, истекшие до 1 января 2011 года)</t>
  </si>
  <si>
    <t>182 1 05 03020 01 1000 110</t>
  </si>
  <si>
    <t>182 1 01 02010 01 3000 110</t>
  </si>
  <si>
    <t>Минимальный налог, зачисляемый в бюджеты субъектов Российской Федерации</t>
  </si>
  <si>
    <t>Налог, взимаемый  с  налогоплательщиков,  выбравших в качестве объекта
налогообложения  доходы  (за   налоговые
периоды, истекшие до 1 января 2011 года)</t>
  </si>
  <si>
    <t>951 1 17 01000 00 0000 180</t>
  </si>
  <si>
    <t xml:space="preserve">Налог, взимаемый  с  налогоплательщиков,  выбравших в качестве объекта
налогообложения  доходы  </t>
  </si>
  <si>
    <t>182 1 05 01012 01 0000 110</t>
  </si>
  <si>
    <t>951 0113 1110028330 853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</si>
  <si>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</si>
  <si>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</si>
  <si>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</si>
  <si>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182 1 05 01012 01 3000 110</t>
  </si>
  <si>
    <t xml:space="preserve">Единый сельскохозяйственный налог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</si>
  <si>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                  </t>
  </si>
  <si>
    <t>Налог, взимаемый с налогоплательщиков, выбравших в качестве объекта налогообложения доходы (за   налоговые
периоды, истекшие до 1 января 2011 года)</t>
  </si>
  <si>
    <t>182 1 05 01012 01 2000 110</t>
  </si>
  <si>
    <t>182 1 05 01022 01 2000 110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</si>
  <si>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</si>
  <si>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 (за   налоговые
периоды, истекшие до 1 января 2011 года)                   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</si>
  <si>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 по соответствующему платежу)</t>
  </si>
  <si>
    <t xml:space="preserve">Доходы от сдачи в аренду имущества, составляющего казну сельских поселений (за исключением земельных участков)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</si>
  <si>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</si>
  <si>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  налоговые
периоды, истекшие до 1 января 2011 года)                     </t>
  </si>
  <si>
    <t xml:space="preserve">000 1 11 00000 00 0000 000 </t>
  </si>
  <si>
    <t>000 1 11 05000 00 0000 120</t>
  </si>
  <si>
    <t>182 1 05 03020 01 2000 110</t>
  </si>
  <si>
    <t>182 1 05 03020 01 3000 110</t>
  </si>
  <si>
    <t>000 1 11 07000 00 0000 120</t>
  </si>
  <si>
    <t>Платежи от государственных и муниципальных унитарных предприятий</t>
  </si>
  <si>
    <t>815 1 11 07010 00 0000 120</t>
  </si>
  <si>
    <t>815 1 11 07015 10 0000 120</t>
  </si>
  <si>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</si>
  <si>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</si>
  <si>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</si>
  <si>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</si>
  <si>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</si>
  <si>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</si>
  <si>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</si>
  <si>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</si>
  <si>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</si>
  <si>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</si>
  <si>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383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</si>
  <si>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</si>
  <si>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</si>
  <si>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</si>
  <si>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</si>
  <si>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</si>
  <si>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</si>
  <si>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</si>
  <si>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</si>
  <si>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</si>
  <si>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</si>
  <si>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</si>
  <si>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(подпись)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</si>
  <si>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</si>
  <si>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</si>
  <si>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</si>
  <si>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</si>
  <si>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Единый сельскохозяйственный налог9за налоговые периоды, истекшие до 1 января 2011 года)</t>
  </si>
  <si>
    <t>(расшифровка подписи)</t>
  </si>
  <si>
    <t>"</t>
  </si>
  <si>
    <t>ОТЧЕТ ОБ ИСПОЛНЕНИИ БЮДЖЕТА</t>
  </si>
  <si>
    <t>0503117</t>
  </si>
  <si>
    <t>1. Доходы бюджета</t>
  </si>
  <si>
    <t>Доходы бюджета - всего</t>
  </si>
  <si>
    <t xml:space="preserve"> 2. Расходы бюджета</t>
  </si>
  <si>
    <t>Расходы бюджета - всего</t>
  </si>
  <si>
    <t>500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</si>
  <si>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</si>
  <si>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</si>
  <si>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</si>
  <si>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</si>
  <si>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</si>
  <si>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</si>
  <si>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</si>
  <si>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</si>
  <si>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</si>
  <si>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</si>
  <si>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</si>
  <si>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</si>
  <si>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</si>
  <si>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</si>
  <si>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неналоговые доходы бюджетов поселений</t>
  </si>
  <si>
    <t>БЕЗВОЗМЕЗДНЫЕ ПОСТУПЛЕНИЯ</t>
  </si>
  <si>
    <t>Иные межбюджетные трансферты</t>
  </si>
  <si>
    <t>951 1 17 05050 10 0000 180</t>
  </si>
  <si>
    <t>951 1 17 05000 00 0000 180</t>
  </si>
  <si>
    <t>182 1 05 01010 01 1000 110</t>
  </si>
  <si>
    <t>Расходы на обеспечение выполнения функций органов местного самоуправления в рамках обеспечения деятельности Администрации Летницкого сельского поселения (Уплата иных платежей)</t>
  </si>
  <si>
    <t>Доходы от продажи земельных участков, находящихся в государственной и муниципальной собственности</t>
  </si>
  <si>
    <t>951 1 14 00000 00 0000 000</t>
  </si>
  <si>
    <t>951 1 14 02000 00 0000 410</t>
  </si>
  <si>
    <t>951 1 14 02050 10 0000 410</t>
  </si>
  <si>
    <t>951 1 14 06000 00 0000 430</t>
  </si>
  <si>
    <t>951 1 14 06020 00 0000 430</t>
  </si>
  <si>
    <t>803 1 16 18000 00 0000 140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</si>
  <si>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</si>
  <si>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сельских поселений)</t>
  </si>
  <si>
    <t>803 1 16 18050 10 0000 140</t>
  </si>
  <si>
    <t>951 0203 9990051180 244</t>
  </si>
  <si>
    <t>161 1 16 33000 00 0000 140</t>
  </si>
  <si>
    <t>182 1 01 02010 01 4000 110</t>
  </si>
  <si>
    <t>951 1 14 06025 10 0000 430</t>
  </si>
  <si>
    <t>Расходы на прочие мероприятия по обеспечению коммунальными услугами в рамках подпрограммы "Мероприятия в области коммунального хозяйства" муниципальной программы Летницкого сельского поселения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</si>
  <si>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Расходы на обеспечение деятельности (оказание услуг) муниципальных бюджетных учреждений культуры Летницкого сельского поселения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</t>
  </si>
  <si>
    <t>951 0104 8910000190 244</t>
  </si>
  <si>
    <t>951 0104 9990072390 244</t>
  </si>
  <si>
    <t>951 0113 0910028170 244</t>
  </si>
  <si>
    <t>951 0113 0910028180 244</t>
  </si>
  <si>
    <t>951 0113 0910028340 244</t>
  </si>
  <si>
    <t>951 0113 9990022960 244</t>
  </si>
  <si>
    <t>951 0113 9990087040 244</t>
  </si>
  <si>
    <t>951 0309 0320028050 244</t>
  </si>
  <si>
    <t>951 0309 0410028070 244</t>
  </si>
  <si>
    <t>951 0502 0210028020 244</t>
  </si>
  <si>
    <t>951 0503 0220028030 244</t>
  </si>
  <si>
    <t>951 0503 0230028110 244</t>
  </si>
  <si>
    <t>951 0503 0230028120 244</t>
  </si>
  <si>
    <t>951 0503 0230028130 244</t>
  </si>
  <si>
    <t>951 0705 1110028210 244</t>
  </si>
  <si>
    <t>951 0801 0510000590 611</t>
  </si>
  <si>
    <t>951 1101 0710028140 244</t>
  </si>
  <si>
    <t>000 1 00 00000 00 0000 000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</si>
  <si>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</si>
  <si>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000 01 05 02 01 10 0000 510</t>
  </si>
  <si>
    <t>000 01 05 02 01 10 0000 610</t>
  </si>
  <si>
    <t>000 01 05 02 01 10 0000 000</t>
  </si>
  <si>
    <t>Прочие межбюджетные трансферты, передаваемые бюджетам</t>
  </si>
  <si>
    <t>182 1 06 06023 10 4000 110</t>
  </si>
  <si>
    <t>Наименование</t>
  </si>
  <si>
    <t>финансового органа</t>
  </si>
  <si>
    <t>Глава по БК</t>
  </si>
  <si>
    <t>Наименование публично-правового образования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</si>
  <si>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</si>
  <si>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</si>
  <si>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Код дохода
по бюджетной классификации</t>
  </si>
  <si>
    <t>-</t>
  </si>
  <si>
    <t>00365492</t>
  </si>
  <si>
    <t>951</t>
  </si>
  <si>
    <t xml:space="preserve">Администрация Летницкого сельского поселения </t>
  </si>
  <si>
    <t>182 1 05 03010 01 2000 110</t>
  </si>
  <si>
    <t>ЗАДОЛЖЕННОСТЬ И ПЕРЕРАСЧЕТЫ ПО ОТМЕНЕННЫМ НАЛОГАМ, СБОРАМ И ИНЫМ ОБЯЗАТЕЛЬНЫМ ПЛАТЕЖАМ</t>
  </si>
  <si>
    <t>182 1 09 00000 00 0000 000</t>
  </si>
  <si>
    <t>182 1 09 04000 00 0000 110</t>
  </si>
  <si>
    <t>Земельный налог(по обязательствам, возникшим до 1 января 2006 года)</t>
  </si>
  <si>
    <t>182 1 09 04050 00 0000 110</t>
  </si>
  <si>
    <t>Земельный налог(по обязательствам, возникшим до 1 января 2006 года), мобилизуемый на территориях поселений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</si>
  <si>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</si>
  <si>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</si>
  <si>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</si>
  <si>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</si>
  <si>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</si>
  <si>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</si>
  <si>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</si>
  <si>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</si>
  <si>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</si>
  <si>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</si>
  <si>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</si>
  <si>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951 01 03 01 00 10 0000 810</t>
  </si>
  <si>
    <t>182 1 09 04050 10 2000 110</t>
  </si>
  <si>
    <t>ДОХОДЫ ОТ ПРОДАЖИ МАТЕРИАЛЬНЫХ И НЕМАТЕРИАЛЬНЫХ АКТИВОВ</t>
  </si>
  <si>
    <t>Средства самообложения граждан</t>
  </si>
  <si>
    <t>Прочие неналоговые доходы</t>
  </si>
  <si>
    <t>951 2 19 00000 00 0000 000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</si>
  <si>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</si>
  <si>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951 2 19 05000 10 0000 151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</si>
  <si>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</si>
  <si>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Прочие поступления от денежных взысканий (штрафов) и иных сумм в возмещение ущерба</t>
  </si>
  <si>
    <t>951 1 17 01050 10 0000 180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</si>
  <si>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</si>
  <si>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Невыясненные поступления</t>
  </si>
  <si>
    <t>182 1 09 04053 10 0000 110</t>
  </si>
  <si>
    <t>182 1 09 04053 10 1000 110</t>
  </si>
  <si>
    <t>951 1 19 05000 10 0000 151</t>
  </si>
  <si>
    <t>НАЛОГОВЫЕ И НЕНАЛОГОВЫЕ ДОХОДЫ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</si>
  <si>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</si>
  <si>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</si>
  <si>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О.Е. Карташова</t>
  </si>
  <si>
    <t>Начальник сектора экономики и финансов</t>
  </si>
  <si>
    <t>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</si>
  <si>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(сумма платежа (перерасчеты, недоимка и задолженность по соответствующему платежу, в том числе по отмененному)</t>
  </si>
  <si>
    <t>по ОКТМО</t>
  </si>
  <si>
    <t>182 1 01 02010 01 2000 110</t>
  </si>
  <si>
    <t>000 1 16 00000 00 0000 000</t>
  </si>
  <si>
    <t>161 1 16 33050 10 6000 140</t>
  </si>
  <si>
    <t>182 1 01 02010 01 2100 110</t>
  </si>
  <si>
    <t>182 1 01 02020 01 0000 110</t>
  </si>
  <si>
    <t>182 1 01 02020 01 1000 110</t>
  </si>
  <si>
    <t>182 1 05 03010 01 3000 110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</si>
  <si>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</si>
  <si>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
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</si>
  <si>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
</t>
  </si>
  <si>
    <t>951 1 08 04000 00 0000 110</t>
  </si>
  <si>
    <t>Дотации бюджетам бюджетной системы Российской Федерации</t>
  </si>
  <si>
    <t>951 0113 9990099990 244</t>
  </si>
  <si>
    <t>951 0801 05100S3850 611</t>
  </si>
  <si>
    <t>Расходы на реализацию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самоуправления" (Прочая закупка товаров, работ и услуг для обеспечения государственных (муниципальных) нужд)</t>
  </si>
  <si>
    <t>Расходы на повышение оплаты труда работникам муниципальных бюджетных учреждений культуры в рамках подпрограммы "Развитие культуры" муниципальной программы Летницкого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</si>
  <si>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182 1 01 02020 01 3000 110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</si>
  <si>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налогу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Федерации)
</t>
  </si>
  <si>
    <t>951 0113 9990087040 853</t>
  </si>
  <si>
    <t>Расходы на прочие мероприятия по общегосударственным вопросам в рамках непрограммных расходов местного самоуправления (Уплата иных платежей)</t>
  </si>
  <si>
    <t>мая</t>
  </si>
  <si>
    <t>01.05.2022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</si>
</sst>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8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"/>
      <family val="2"/>
    </font>
    <font>
      <sz val="13"/>
      <color indexed="8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5"/>
      <color indexed="8"/>
      <name val="Arial"/>
      <family val="2"/>
    </font>
    <font>
      <b/>
      <i/>
      <sz val="15"/>
      <name val="Arial"/>
      <family val="2"/>
    </font>
    <font>
      <i/>
      <sz val="15"/>
      <name val="Arial"/>
      <family val="2"/>
    </font>
    <font>
      <sz val="12"/>
      <color indexed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5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vertical="top" wrapText="1"/>
    </xf>
    <xf numFmtId="0" fontId="9" fillId="0" borderId="0" xfId="0" applyFont="1" applyFill="1" applyAlignment="1">
      <alignment wrapText="1"/>
    </xf>
    <xf numFmtId="2" fontId="7" fillId="0" borderId="0" xfId="0" applyNumberFormat="1" applyFont="1" applyFill="1" applyAlignment="1">
      <alignment wrapText="1"/>
    </xf>
    <xf numFmtId="2" fontId="7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2" fontId="7" fillId="33" borderId="0" xfId="0" applyNumberFormat="1" applyFont="1" applyFill="1" applyAlignment="1">
      <alignment wrapText="1"/>
    </xf>
    <xf numFmtId="0" fontId="7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49" fontId="14" fillId="0" borderId="0" xfId="0" applyNumberFormat="1" applyFont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4" fontId="6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9" fontId="6" fillId="0" borderId="12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49" fontId="7" fillId="33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10" fillId="0" borderId="16" xfId="0" applyNumberFormat="1" applyFont="1" applyFill="1" applyBorder="1" applyAlignment="1">
      <alignment horizontal="center" wrapText="1"/>
    </xf>
    <xf numFmtId="49" fontId="10" fillId="0" borderId="15" xfId="0" applyNumberFormat="1" applyFont="1" applyFill="1" applyBorder="1" applyAlignment="1">
      <alignment horizontal="center" wrapText="1"/>
    </xf>
    <xf numFmtId="4" fontId="16" fillId="0" borderId="15" xfId="0" applyNumberFormat="1" applyFont="1" applyFill="1" applyBorder="1" applyAlignment="1">
      <alignment horizontal="center" wrapText="1"/>
    </xf>
    <xf numFmtId="4" fontId="17" fillId="0" borderId="15" xfId="0" applyNumberFormat="1" applyFont="1" applyFill="1" applyBorder="1" applyAlignment="1">
      <alignment horizontal="center" wrapText="1"/>
    </xf>
    <xf numFmtId="4" fontId="17" fillId="0" borderId="17" xfId="0" applyNumberFormat="1" applyFont="1" applyFill="1" applyBorder="1" applyAlignment="1">
      <alignment horizontal="center" wrapText="1"/>
    </xf>
    <xf numFmtId="4" fontId="17" fillId="0" borderId="13" xfId="0" applyNumberFormat="1" applyFont="1" applyFill="1" applyBorder="1" applyAlignment="1">
      <alignment horizontal="center" wrapText="1"/>
    </xf>
    <xf numFmtId="4" fontId="17" fillId="0" borderId="18" xfId="0" applyNumberFormat="1" applyFont="1" applyFill="1" applyBorder="1" applyAlignment="1">
      <alignment horizontal="center" wrapText="1"/>
    </xf>
    <xf numFmtId="49" fontId="6" fillId="0" borderId="17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7" fillId="35" borderId="15" xfId="0" applyNumberFormat="1" applyFont="1" applyFill="1" applyBorder="1" applyAlignment="1">
      <alignment horizontal="center" wrapText="1"/>
    </xf>
    <xf numFmtId="0" fontId="6" fillId="36" borderId="10" xfId="0" applyFont="1" applyFill="1" applyBorder="1" applyAlignment="1">
      <alignment wrapText="1"/>
    </xf>
    <xf numFmtId="0" fontId="23" fillId="36" borderId="10" xfId="0" applyFont="1" applyFill="1" applyBorder="1" applyAlignment="1">
      <alignment wrapText="1"/>
    </xf>
    <xf numFmtId="0" fontId="23" fillId="36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horizontal="center" wrapText="1"/>
    </xf>
    <xf numFmtId="4" fontId="17" fillId="0" borderId="1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Alignment="1">
      <alignment horizontal="left" wrapText="1"/>
    </xf>
    <xf numFmtId="4" fontId="7" fillId="0" borderId="19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 wrapText="1"/>
    </xf>
    <xf numFmtId="4" fontId="16" fillId="0" borderId="17" xfId="0" applyNumberFormat="1" applyFont="1" applyFill="1" applyBorder="1" applyAlignment="1">
      <alignment horizontal="center" wrapText="1"/>
    </xf>
    <xf numFmtId="4" fontId="16" fillId="0" borderId="13" xfId="0" applyNumberFormat="1" applyFont="1" applyFill="1" applyBorder="1" applyAlignment="1">
      <alignment horizontal="center" wrapText="1"/>
    </xf>
    <xf numFmtId="4" fontId="16" fillId="0" borderId="18" xfId="0" applyNumberFormat="1" applyFont="1" applyFill="1" applyBorder="1" applyAlignment="1">
      <alignment horizontal="center" wrapText="1"/>
    </xf>
    <xf numFmtId="4" fontId="16" fillId="0" borderId="19" xfId="0" applyNumberFormat="1" applyFont="1" applyFill="1" applyBorder="1" applyAlignment="1">
      <alignment horizontal="center" wrapText="1"/>
    </xf>
    <xf numFmtId="4" fontId="16" fillId="0" borderId="14" xfId="0" applyNumberFormat="1" applyFont="1" applyFill="1" applyBorder="1" applyAlignment="1">
      <alignment horizontal="center" wrapText="1"/>
    </xf>
    <xf numFmtId="4" fontId="16" fillId="33" borderId="15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 wrapText="1"/>
    </xf>
    <xf numFmtId="4" fontId="6" fillId="0" borderId="13" xfId="0" applyNumberFormat="1" applyFont="1" applyFill="1" applyBorder="1" applyAlignment="1">
      <alignment horizontal="center" wrapText="1"/>
    </xf>
    <xf numFmtId="4" fontId="6" fillId="0" borderId="18" xfId="0" applyNumberFormat="1" applyFont="1" applyFill="1" applyBorder="1" applyAlignment="1">
      <alignment horizontal="center" wrapText="1"/>
    </xf>
    <xf numFmtId="4" fontId="7" fillId="0" borderId="17" xfId="0" applyNumberFormat="1" applyFont="1" applyFill="1" applyBorder="1" applyAlignment="1">
      <alignment horizontal="center" wrapText="1"/>
    </xf>
    <xf numFmtId="4" fontId="7" fillId="0" borderId="13" xfId="0" applyNumberFormat="1" applyFont="1" applyFill="1" applyBorder="1" applyAlignment="1">
      <alignment horizontal="center" wrapText="1"/>
    </xf>
    <xf numFmtId="4" fontId="7" fillId="0" borderId="18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 wrapText="1"/>
    </xf>
    <xf numFmtId="49" fontId="7" fillId="35" borderId="16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49" fontId="6" fillId="0" borderId="21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center" wrapText="1"/>
    </xf>
    <xf numFmtId="4" fontId="16" fillId="35" borderId="17" xfId="0" applyNumberFormat="1" applyFont="1" applyFill="1" applyBorder="1" applyAlignment="1">
      <alignment horizontal="center" wrapText="1"/>
    </xf>
    <xf numFmtId="4" fontId="16" fillId="35" borderId="13" xfId="0" applyNumberFormat="1" applyFont="1" applyFill="1" applyBorder="1" applyAlignment="1">
      <alignment horizontal="center" wrapText="1"/>
    </xf>
    <xf numFmtId="4" fontId="16" fillId="35" borderId="18" xfId="0" applyNumberFormat="1" applyFont="1" applyFill="1" applyBorder="1" applyAlignment="1">
      <alignment horizontal="center" wrapText="1"/>
    </xf>
    <xf numFmtId="4" fontId="16" fillId="35" borderId="15" xfId="0" applyNumberFormat="1" applyFont="1" applyFill="1" applyBorder="1" applyAlignment="1">
      <alignment horizontal="center" wrapText="1"/>
    </xf>
    <xf numFmtId="4" fontId="17" fillId="37" borderId="17" xfId="0" applyNumberFormat="1" applyFont="1" applyFill="1" applyBorder="1" applyAlignment="1">
      <alignment horizontal="center" wrapText="1"/>
    </xf>
    <xf numFmtId="4" fontId="17" fillId="37" borderId="13" xfId="0" applyNumberFormat="1" applyFont="1" applyFill="1" applyBorder="1" applyAlignment="1">
      <alignment horizontal="center" wrapText="1"/>
    </xf>
    <xf numFmtId="4" fontId="17" fillId="37" borderId="18" xfId="0" applyNumberFormat="1" applyFont="1" applyFill="1" applyBorder="1" applyAlignment="1">
      <alignment horizontal="center" wrapText="1"/>
    </xf>
    <xf numFmtId="4" fontId="16" fillId="34" borderId="15" xfId="0" applyNumberFormat="1" applyFont="1" applyFill="1" applyBorder="1" applyAlignment="1">
      <alignment horizontal="center" wrapText="1"/>
    </xf>
    <xf numFmtId="49" fontId="7" fillId="34" borderId="16" xfId="0" applyNumberFormat="1" applyFont="1" applyFill="1" applyBorder="1" applyAlignment="1">
      <alignment horizontal="center" wrapText="1"/>
    </xf>
    <xf numFmtId="49" fontId="7" fillId="34" borderId="15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wrapText="1"/>
    </xf>
    <xf numFmtId="0" fontId="7" fillId="35" borderId="11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1" xfId="0" applyFont="1" applyFill="1" applyBorder="1" applyAlignment="1">
      <alignment wrapText="1"/>
    </xf>
    <xf numFmtId="0" fontId="7" fillId="33" borderId="10" xfId="0" applyFont="1" applyFill="1" applyBorder="1" applyAlignment="1">
      <alignment wrapText="1"/>
    </xf>
    <xf numFmtId="0" fontId="7" fillId="33" borderId="11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horizontal="center" wrapText="1"/>
    </xf>
    <xf numFmtId="4" fontId="20" fillId="0" borderId="13" xfId="0" applyNumberFormat="1" applyFont="1" applyFill="1" applyBorder="1" applyAlignment="1">
      <alignment horizontal="center" wrapText="1"/>
    </xf>
    <xf numFmtId="4" fontId="20" fillId="0" borderId="18" xfId="0" applyNumberFormat="1" applyFont="1" applyFill="1" applyBorder="1" applyAlignment="1">
      <alignment horizontal="center" wrapText="1"/>
    </xf>
    <xf numFmtId="4" fontId="16" fillId="33" borderId="17" xfId="0" applyNumberFormat="1" applyFont="1" applyFill="1" applyBorder="1" applyAlignment="1">
      <alignment horizontal="center" wrapText="1"/>
    </xf>
    <xf numFmtId="4" fontId="16" fillId="33" borderId="13" xfId="0" applyNumberFormat="1" applyFont="1" applyFill="1" applyBorder="1" applyAlignment="1">
      <alignment horizontal="center" wrapText="1"/>
    </xf>
    <xf numFmtId="4" fontId="16" fillId="33" borderId="18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4" fontId="19" fillId="0" borderId="17" xfId="0" applyNumberFormat="1" applyFont="1" applyFill="1" applyBorder="1" applyAlignment="1">
      <alignment horizontal="center" wrapText="1"/>
    </xf>
    <xf numFmtId="4" fontId="19" fillId="0" borderId="13" xfId="0" applyNumberFormat="1" applyFont="1" applyFill="1" applyBorder="1" applyAlignment="1">
      <alignment horizontal="center" wrapText="1"/>
    </xf>
    <xf numFmtId="4" fontId="19" fillId="0" borderId="18" xfId="0" applyNumberFormat="1" applyFont="1" applyFill="1" applyBorder="1" applyAlignment="1">
      <alignment horizontal="center" wrapText="1"/>
    </xf>
    <xf numFmtId="4" fontId="16" fillId="35" borderId="14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horizontal="center" wrapText="1"/>
    </xf>
    <xf numFmtId="49" fontId="7" fillId="34" borderId="13" xfId="0" applyNumberFormat="1" applyFont="1" applyFill="1" applyBorder="1" applyAlignment="1">
      <alignment horizontal="center" wrapText="1"/>
    </xf>
    <xf numFmtId="49" fontId="7" fillId="34" borderId="14" xfId="0" applyNumberFormat="1" applyFont="1" applyFill="1" applyBorder="1" applyAlignment="1">
      <alignment horizont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 wrapText="1"/>
    </xf>
    <xf numFmtId="4" fontId="16" fillId="34" borderId="17" xfId="0" applyNumberFormat="1" applyFont="1" applyFill="1" applyBorder="1" applyAlignment="1">
      <alignment horizontal="center" wrapText="1"/>
    </xf>
    <xf numFmtId="4" fontId="16" fillId="34" borderId="13" xfId="0" applyNumberFormat="1" applyFont="1" applyFill="1" applyBorder="1" applyAlignment="1">
      <alignment horizontal="center" wrapText="1"/>
    </xf>
    <xf numFmtId="4" fontId="16" fillId="34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29" xfId="0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49" fontId="7" fillId="0" borderId="31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4" fontId="16" fillId="0" borderId="31" xfId="0" applyNumberFormat="1" applyFont="1" applyFill="1" applyBorder="1" applyAlignment="1">
      <alignment horizontal="center" wrapText="1"/>
    </xf>
    <xf numFmtId="4" fontId="16" fillId="0" borderId="32" xfId="0" applyNumberFormat="1" applyFont="1" applyFill="1" applyBorder="1" applyAlignment="1">
      <alignment horizontal="center" wrapText="1"/>
    </xf>
    <xf numFmtId="4" fontId="16" fillId="0" borderId="3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49" fontId="7" fillId="35" borderId="12" xfId="0" applyNumberFormat="1" applyFont="1" applyFill="1" applyBorder="1" applyAlignment="1">
      <alignment horizontal="center" wrapText="1"/>
    </xf>
    <xf numFmtId="49" fontId="7" fillId="35" borderId="13" xfId="0" applyNumberFormat="1" applyFont="1" applyFill="1" applyBorder="1" applyAlignment="1">
      <alignment horizontal="center" wrapText="1"/>
    </xf>
    <xf numFmtId="49" fontId="7" fillId="35" borderId="14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horizontal="center" wrapText="1"/>
    </xf>
    <xf numFmtId="49" fontId="7" fillId="34" borderId="12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35" xfId="0" applyFont="1" applyFill="1" applyBorder="1" applyAlignment="1">
      <alignment wrapText="1"/>
    </xf>
    <xf numFmtId="0" fontId="7" fillId="0" borderId="36" xfId="0" applyFont="1" applyFill="1" applyBorder="1" applyAlignment="1">
      <alignment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4" fontId="16" fillId="37" borderId="17" xfId="0" applyNumberFormat="1" applyFont="1" applyFill="1" applyBorder="1" applyAlignment="1">
      <alignment horizontal="center" wrapText="1"/>
    </xf>
    <xf numFmtId="4" fontId="16" fillId="37" borderId="13" xfId="0" applyNumberFormat="1" applyFont="1" applyFill="1" applyBorder="1" applyAlignment="1">
      <alignment horizontal="center" wrapText="1"/>
    </xf>
    <xf numFmtId="4" fontId="16" fillId="37" borderId="18" xfId="0" applyNumberFormat="1" applyFont="1" applyFill="1" applyBorder="1" applyAlignment="1">
      <alignment horizontal="center" wrapText="1"/>
    </xf>
    <xf numFmtId="4" fontId="17" fillId="37" borderId="15" xfId="0" applyNumberFormat="1" applyFont="1" applyFill="1" applyBorder="1" applyAlignment="1">
      <alignment horizontal="center" wrapText="1"/>
    </xf>
    <xf numFmtId="4" fontId="19" fillId="0" borderId="15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4" fontId="17" fillId="34" borderId="17" xfId="0" applyNumberFormat="1" applyFont="1" applyFill="1" applyBorder="1" applyAlignment="1">
      <alignment horizontal="center" wrapText="1"/>
    </xf>
    <xf numFmtId="4" fontId="17" fillId="34" borderId="13" xfId="0" applyNumberFormat="1" applyFont="1" applyFill="1" applyBorder="1" applyAlignment="1">
      <alignment horizontal="center" wrapText="1"/>
    </xf>
    <xf numFmtId="4" fontId="17" fillId="34" borderId="18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" fontId="17" fillId="0" borderId="15" xfId="0" applyNumberFormat="1" applyFont="1" applyFill="1" applyBorder="1" applyAlignment="1">
      <alignment horizontal="center"/>
    </xf>
    <xf numFmtId="4" fontId="17" fillId="0" borderId="15" xfId="0" applyNumberFormat="1" applyFont="1" applyBorder="1" applyAlignment="1">
      <alignment horizontal="center"/>
    </xf>
    <xf numFmtId="4" fontId="17" fillId="0" borderId="22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 horizontal="center"/>
    </xf>
    <xf numFmtId="49" fontId="14" fillId="0" borderId="38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" fontId="17" fillId="36" borderId="37" xfId="0" applyNumberFormat="1" applyFont="1" applyFill="1" applyBorder="1" applyAlignment="1">
      <alignment horizontal="center"/>
    </xf>
    <xf numFmtId="4" fontId="17" fillId="36" borderId="38" xfId="0" applyNumberFormat="1" applyFont="1" applyFill="1" applyBorder="1" applyAlignment="1">
      <alignment horizontal="center"/>
    </xf>
    <xf numFmtId="4" fontId="17" fillId="36" borderId="39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" fontId="17" fillId="0" borderId="17" xfId="0" applyNumberFormat="1" applyFont="1" applyFill="1" applyBorder="1" applyAlignment="1">
      <alignment horizontal="center"/>
    </xf>
    <xf numFmtId="4" fontId="17" fillId="0" borderId="13" xfId="0" applyNumberFormat="1" applyFont="1" applyFill="1" applyBorder="1" applyAlignment="1">
      <alignment horizontal="center"/>
    </xf>
    <xf numFmtId="4" fontId="17" fillId="0" borderId="14" xfId="0" applyNumberFormat="1" applyFont="1" applyFill="1" applyBorder="1" applyAlignment="1">
      <alignment horizontal="center"/>
    </xf>
    <xf numFmtId="49" fontId="14" fillId="0" borderId="15" xfId="0" applyNumberFormat="1" applyFont="1" applyFill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17" fillId="0" borderId="37" xfId="0" applyNumberFormat="1" applyFont="1" applyFill="1" applyBorder="1" applyAlignment="1">
      <alignment horizontal="center"/>
    </xf>
    <xf numFmtId="4" fontId="17" fillId="0" borderId="38" xfId="0" applyNumberFormat="1" applyFont="1" applyFill="1" applyBorder="1" applyAlignment="1">
      <alignment horizontal="center"/>
    </xf>
    <xf numFmtId="4" fontId="17" fillId="0" borderId="39" xfId="0" applyNumberFormat="1" applyFont="1" applyFill="1" applyBorder="1" applyAlignment="1">
      <alignment horizontal="center"/>
    </xf>
    <xf numFmtId="4" fontId="17" fillId="0" borderId="17" xfId="0" applyNumberFormat="1" applyFont="1" applyBorder="1" applyAlignment="1">
      <alignment horizontal="center"/>
    </xf>
    <xf numFmtId="4" fontId="17" fillId="0" borderId="13" xfId="0" applyNumberFormat="1" applyFont="1" applyBorder="1" applyAlignment="1">
      <alignment horizontal="center"/>
    </xf>
    <xf numFmtId="4" fontId="17" fillId="0" borderId="14" xfId="0" applyNumberFormat="1" applyFont="1" applyBorder="1" applyAlignment="1">
      <alignment horizontal="center"/>
    </xf>
    <xf numFmtId="4" fontId="18" fillId="0" borderId="15" xfId="0" applyNumberFormat="1" applyFont="1" applyBorder="1" applyAlignment="1">
      <alignment horizontal="center"/>
    </xf>
    <xf numFmtId="0" fontId="7" fillId="0" borderId="35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4" fontId="16" fillId="0" borderId="27" xfId="0" applyNumberFormat="1" applyFont="1" applyFill="1" applyBorder="1" applyAlignment="1">
      <alignment horizontal="center"/>
    </xf>
    <xf numFmtId="4" fontId="16" fillId="0" borderId="28" xfId="0" applyNumberFormat="1" applyFont="1" applyFill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wrapText="1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" fontId="18" fillId="36" borderId="15" xfId="0" applyNumberFormat="1" applyFont="1" applyFill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9" fontId="8" fillId="0" borderId="16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4" fontId="17" fillId="0" borderId="41" xfId="0" applyNumberFormat="1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49" fontId="14" fillId="0" borderId="46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  <xf numFmtId="49" fontId="14" fillId="0" borderId="45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49" fontId="2" fillId="0" borderId="49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4" fontId="2" fillId="0" borderId="47" xfId="0" applyNumberFormat="1" applyFont="1" applyBorder="1" applyAlignment="1">
      <alignment horizontal="center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50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4" fontId="2" fillId="0" borderId="22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4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53" xfId="0" applyFont="1" applyBorder="1" applyAlignment="1">
      <alignment horizontal="left" vertical="center" wrapText="1" indent="2"/>
    </xf>
    <xf numFmtId="0" fontId="2" fillId="0" borderId="54" xfId="0" applyFont="1" applyBorder="1" applyAlignment="1">
      <alignment horizontal="left" vertical="center" wrapText="1" indent="2"/>
    </xf>
    <xf numFmtId="4" fontId="2" fillId="0" borderId="51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0" fontId="2" fillId="0" borderId="57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11" fillId="0" borderId="57" xfId="0" applyFont="1" applyBorder="1" applyAlignment="1">
      <alignment wrapText="1"/>
    </xf>
    <xf numFmtId="0" fontId="11" fillId="0" borderId="58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4" fontId="2" fillId="0" borderId="52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 indent="2"/>
    </xf>
    <xf numFmtId="0" fontId="2" fillId="0" borderId="5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57" xfId="0" applyFont="1" applyBorder="1" applyAlignment="1">
      <alignment/>
    </xf>
    <xf numFmtId="0" fontId="1" fillId="0" borderId="58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169"/>
  <sheetViews>
    <sheetView tabSelected="1" view="pageBreakPreview" zoomScaleSheetLayoutView="100" zoomScalePageLayoutView="0" workbookViewId="0" topLeftCell="A1">
      <selection activeCell="BW151" sqref="BW151:CN151"/>
    </sheetView>
  </sheetViews>
  <sheetFormatPr defaultColWidth="0.875" defaultRowHeight="12.75"/>
  <cols>
    <col min="1" max="27" width="1.25" style="22" customWidth="1"/>
    <col min="28" max="28" width="17.625" style="22" customWidth="1"/>
    <col min="29" max="29" width="4.125" style="22" customWidth="1"/>
    <col min="30" max="30" width="2.25390625" style="22" customWidth="1"/>
    <col min="31" max="31" width="0.74609375" style="22" customWidth="1"/>
    <col min="32" max="34" width="0.875" style="22" hidden="1" customWidth="1"/>
    <col min="35" max="52" width="1.12109375" style="22" customWidth="1"/>
    <col min="53" max="53" width="2.125" style="22" customWidth="1"/>
    <col min="54" max="54" width="8.875" style="22" customWidth="1"/>
    <col min="55" max="55" width="1.875" style="22" customWidth="1"/>
    <col min="56" max="67" width="0.74609375" style="22" customWidth="1"/>
    <col min="68" max="68" width="2.25390625" style="22" customWidth="1"/>
    <col min="69" max="70" width="0.74609375" style="22" customWidth="1"/>
    <col min="71" max="71" width="1.75390625" style="22" customWidth="1"/>
    <col min="72" max="72" width="1.875" style="22" customWidth="1"/>
    <col min="73" max="74" width="2.875" style="22" customWidth="1"/>
    <col min="75" max="78" width="0.875" style="22" customWidth="1"/>
    <col min="79" max="79" width="7.25390625" style="22" customWidth="1"/>
    <col min="80" max="81" width="0.875" style="22" customWidth="1"/>
    <col min="82" max="82" width="6.00390625" style="22" customWidth="1"/>
    <col min="83" max="108" width="0.875" style="22" customWidth="1"/>
    <col min="109" max="109" width="1.25" style="22" customWidth="1"/>
    <col min="110" max="110" width="4.75390625" style="22" customWidth="1"/>
    <col min="111" max="111" width="9.00390625" style="22" customWidth="1"/>
    <col min="112" max="16384" width="0.875" style="22" customWidth="1"/>
  </cols>
  <sheetData>
    <row r="1" spans="1:110" ht="67.5" customHeight="1">
      <c r="A1" s="79" t="s">
        <v>81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79"/>
      <c r="CQ1" s="79"/>
      <c r="CR1" s="79"/>
      <c r="CS1" s="79"/>
      <c r="CT1" s="79"/>
      <c r="CU1" s="79"/>
      <c r="CV1" s="79"/>
      <c r="CW1" s="79"/>
      <c r="CX1" s="79"/>
      <c r="CY1" s="79"/>
      <c r="CZ1" s="79"/>
      <c r="DA1" s="79"/>
      <c r="DB1" s="79"/>
      <c r="DC1" s="79"/>
      <c r="DD1" s="79"/>
      <c r="DE1" s="79"/>
      <c r="DF1" s="79"/>
    </row>
    <row r="2" spans="20:110" ht="20.25" customHeight="1" thickBot="1">
      <c r="T2" s="98" t="s">
        <v>313</v>
      </c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O2" s="175" t="s">
        <v>290</v>
      </c>
      <c r="CP2" s="176"/>
      <c r="CQ2" s="176"/>
      <c r="CR2" s="176"/>
      <c r="CS2" s="176"/>
      <c r="CT2" s="176"/>
      <c r="CU2" s="176"/>
      <c r="CV2" s="176"/>
      <c r="CW2" s="176"/>
      <c r="CX2" s="176"/>
      <c r="CY2" s="176"/>
      <c r="CZ2" s="176"/>
      <c r="DA2" s="176"/>
      <c r="DB2" s="176"/>
      <c r="DC2" s="176"/>
      <c r="DD2" s="176"/>
      <c r="DE2" s="176"/>
      <c r="DF2" s="177"/>
    </row>
    <row r="3" spans="1:110" ht="1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BZ3" s="102" t="s">
        <v>242</v>
      </c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O3" s="144" t="s">
        <v>314</v>
      </c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/>
      <c r="DE3" s="145"/>
      <c r="DF3" s="146"/>
    </row>
    <row r="4" spans="30:110" ht="15" customHeight="1">
      <c r="AD4" s="102" t="s">
        <v>294</v>
      </c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99" t="s">
        <v>454</v>
      </c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100">
        <v>20</v>
      </c>
      <c r="BO4" s="100"/>
      <c r="BP4" s="100"/>
      <c r="BQ4" s="100"/>
      <c r="BR4" s="101" t="s">
        <v>235</v>
      </c>
      <c r="BS4" s="101"/>
      <c r="BT4" s="101"/>
      <c r="BU4" s="22" t="s">
        <v>295</v>
      </c>
      <c r="CD4" s="102" t="s">
        <v>291</v>
      </c>
      <c r="CE4" s="102"/>
      <c r="CF4" s="102"/>
      <c r="CG4" s="102"/>
      <c r="CH4" s="102"/>
      <c r="CI4" s="102"/>
      <c r="CJ4" s="102"/>
      <c r="CK4" s="102"/>
      <c r="CL4" s="102"/>
      <c r="CM4" s="102"/>
      <c r="CO4" s="127" t="s">
        <v>455</v>
      </c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/>
      <c r="DE4" s="128"/>
      <c r="DF4" s="129"/>
    </row>
    <row r="5" spans="1:110" ht="14.25" customHeight="1">
      <c r="A5" s="80" t="s">
        <v>381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CD5" s="102" t="s">
        <v>292</v>
      </c>
      <c r="CE5" s="102"/>
      <c r="CF5" s="102"/>
      <c r="CG5" s="102"/>
      <c r="CH5" s="102"/>
      <c r="CI5" s="102"/>
      <c r="CJ5" s="102"/>
      <c r="CK5" s="102"/>
      <c r="CL5" s="102"/>
      <c r="CM5" s="102"/>
      <c r="CO5" s="127" t="s">
        <v>389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  <c r="DE5" s="128"/>
      <c r="DF5" s="129"/>
    </row>
    <row r="6" spans="1:110" ht="12.75" customHeight="1">
      <c r="A6" s="80" t="s">
        <v>382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99" t="s">
        <v>391</v>
      </c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D6" s="102" t="s">
        <v>383</v>
      </c>
      <c r="CE6" s="102"/>
      <c r="CF6" s="102"/>
      <c r="CG6" s="102"/>
      <c r="CH6" s="102"/>
      <c r="CI6" s="102"/>
      <c r="CJ6" s="102"/>
      <c r="CK6" s="102"/>
      <c r="CL6" s="102"/>
      <c r="CM6" s="102"/>
      <c r="CO6" s="127" t="s">
        <v>390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9"/>
    </row>
    <row r="7" spans="1:110" ht="17.25" customHeight="1">
      <c r="A7" s="80" t="s">
        <v>384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150" t="s">
        <v>209</v>
      </c>
      <c r="AD7" s="150"/>
      <c r="AE7" s="150"/>
      <c r="AF7" s="150"/>
      <c r="AG7" s="150"/>
      <c r="AH7" s="150"/>
      <c r="AI7" s="150"/>
      <c r="AJ7" s="150"/>
      <c r="AK7" s="150"/>
      <c r="AL7" s="150"/>
      <c r="AM7" s="150"/>
      <c r="AN7" s="150"/>
      <c r="AO7" s="150"/>
      <c r="AP7" s="150"/>
      <c r="AQ7" s="150"/>
      <c r="AR7" s="150"/>
      <c r="AS7" s="150"/>
      <c r="AT7" s="150"/>
      <c r="AU7" s="150"/>
      <c r="AV7" s="150"/>
      <c r="AW7" s="150"/>
      <c r="AX7" s="150"/>
      <c r="AY7" s="150"/>
      <c r="AZ7" s="150"/>
      <c r="BA7" s="150"/>
      <c r="BB7" s="150"/>
      <c r="BC7" s="150"/>
      <c r="BD7" s="150"/>
      <c r="BE7" s="150"/>
      <c r="BF7" s="150"/>
      <c r="BG7" s="150"/>
      <c r="BH7" s="150"/>
      <c r="BI7" s="150"/>
      <c r="BJ7" s="150"/>
      <c r="BK7" s="150"/>
      <c r="BL7" s="150"/>
      <c r="BM7" s="150"/>
      <c r="BN7" s="150"/>
      <c r="BO7" s="150"/>
      <c r="BP7" s="150"/>
      <c r="BQ7" s="150"/>
      <c r="BR7" s="150"/>
      <c r="BS7" s="150"/>
      <c r="BT7" s="150"/>
      <c r="BU7" s="150"/>
      <c r="BV7" s="150"/>
      <c r="BW7" s="150"/>
      <c r="BX7" s="150"/>
      <c r="BY7" s="150"/>
      <c r="BZ7" s="150"/>
      <c r="CA7" s="150"/>
      <c r="CD7" s="102" t="s">
        <v>433</v>
      </c>
      <c r="CE7" s="102"/>
      <c r="CF7" s="102"/>
      <c r="CG7" s="102"/>
      <c r="CH7" s="102"/>
      <c r="CI7" s="102"/>
      <c r="CJ7" s="102"/>
      <c r="CK7" s="102"/>
      <c r="CL7" s="102"/>
      <c r="CM7" s="102"/>
      <c r="CO7" s="127" t="s">
        <v>82</v>
      </c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9"/>
    </row>
    <row r="8" spans="1:110" ht="15" customHeight="1">
      <c r="A8" s="80" t="s">
        <v>83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CM8" s="25"/>
      <c r="CO8" s="127"/>
      <c r="CP8" s="128"/>
      <c r="CQ8" s="128"/>
      <c r="CR8" s="128"/>
      <c r="CS8" s="128"/>
      <c r="CT8" s="128"/>
      <c r="CU8" s="128"/>
      <c r="CV8" s="128"/>
      <c r="CW8" s="128"/>
      <c r="CX8" s="128"/>
      <c r="CY8" s="128"/>
      <c r="CZ8" s="128"/>
      <c r="DA8" s="128"/>
      <c r="DB8" s="128"/>
      <c r="DC8" s="128"/>
      <c r="DD8" s="128"/>
      <c r="DE8" s="128"/>
      <c r="DF8" s="129"/>
    </row>
    <row r="9" spans="1:110" ht="15" customHeight="1" thickBot="1">
      <c r="A9" s="80" t="s">
        <v>321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O9" s="133" t="s">
        <v>293</v>
      </c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35"/>
    </row>
    <row r="10" spans="1:110" ht="23.25" customHeight="1">
      <c r="A10" s="130" t="s">
        <v>315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</row>
    <row r="11" spans="1:110" ht="48" customHeight="1">
      <c r="A11" s="136" t="s">
        <v>283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 t="s">
        <v>284</v>
      </c>
      <c r="AD11" s="131"/>
      <c r="AE11" s="131"/>
      <c r="AF11" s="131"/>
      <c r="AG11" s="131"/>
      <c r="AH11" s="131"/>
      <c r="AI11" s="131" t="s">
        <v>387</v>
      </c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 t="s">
        <v>322</v>
      </c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 t="s">
        <v>285</v>
      </c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 t="s">
        <v>286</v>
      </c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32"/>
    </row>
    <row r="12" spans="1:110" s="26" customFormat="1" ht="18" customHeight="1" thickBot="1">
      <c r="A12" s="136">
        <v>1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51">
        <v>2</v>
      </c>
      <c r="AD12" s="151"/>
      <c r="AE12" s="151"/>
      <c r="AF12" s="151"/>
      <c r="AG12" s="151"/>
      <c r="AH12" s="151"/>
      <c r="AI12" s="151">
        <v>3</v>
      </c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>
        <v>4</v>
      </c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>
        <v>5</v>
      </c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/>
      <c r="CK12" s="151"/>
      <c r="CL12" s="151"/>
      <c r="CM12" s="151"/>
      <c r="CN12" s="151"/>
      <c r="CO12" s="151">
        <v>6</v>
      </c>
      <c r="CP12" s="151"/>
      <c r="CQ12" s="151"/>
      <c r="CR12" s="151"/>
      <c r="CS12" s="151"/>
      <c r="CT12" s="151"/>
      <c r="CU12" s="151"/>
      <c r="CV12" s="151"/>
      <c r="CW12" s="151"/>
      <c r="CX12" s="151"/>
      <c r="CY12" s="151"/>
      <c r="CZ12" s="151"/>
      <c r="DA12" s="151"/>
      <c r="DB12" s="151"/>
      <c r="DC12" s="151"/>
      <c r="DD12" s="151"/>
      <c r="DE12" s="151"/>
      <c r="DF12" s="152"/>
    </row>
    <row r="13" spans="1:111" s="21" customFormat="1" ht="24" customHeight="1">
      <c r="A13" s="173" t="s">
        <v>316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  <c r="AC13" s="159" t="s">
        <v>288</v>
      </c>
      <c r="AD13" s="154"/>
      <c r="AE13" s="154"/>
      <c r="AF13" s="154"/>
      <c r="AG13" s="154"/>
      <c r="AH13" s="155"/>
      <c r="AI13" s="153" t="s">
        <v>289</v>
      </c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  <c r="BC13" s="156">
        <f>SUM(BC15+BC140)</f>
        <v>11955623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8"/>
      <c r="BW13" s="156">
        <f>BW15+BW140</f>
        <v>6749017.3</v>
      </c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8"/>
      <c r="CO13" s="84">
        <f>BC13-BW13</f>
        <v>5206605.7</v>
      </c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6"/>
      <c r="DG13" s="28"/>
    </row>
    <row r="14" spans="1:110" ht="12.75" customHeight="1">
      <c r="A14" s="71" t="s">
        <v>287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2"/>
      <c r="AC14" s="44"/>
      <c r="AD14" s="45"/>
      <c r="AE14" s="45"/>
      <c r="AF14" s="45"/>
      <c r="AG14" s="45"/>
      <c r="AH14" s="46"/>
      <c r="AI14" s="59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6"/>
      <c r="BC14" s="56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76"/>
      <c r="BW14" s="56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76"/>
      <c r="CO14" s="56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8"/>
    </row>
    <row r="15" spans="1:110" s="36" customFormat="1" ht="33" customHeight="1">
      <c r="A15" s="115" t="s">
        <v>426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6"/>
      <c r="AC15" s="170" t="s">
        <v>288</v>
      </c>
      <c r="AD15" s="142"/>
      <c r="AE15" s="142"/>
      <c r="AF15" s="142"/>
      <c r="AG15" s="142"/>
      <c r="AH15" s="143"/>
      <c r="AI15" s="141" t="s">
        <v>374</v>
      </c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3"/>
      <c r="BC15" s="147">
        <f>BC16+BC32+BC72+BC89+BC100+BC38+BC111</f>
        <v>8498323</v>
      </c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9"/>
      <c r="BW15" s="147">
        <f>BW16+BW38+BW72+BW100+BW111+BW89</f>
        <v>4302945.39</v>
      </c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9"/>
      <c r="CO15" s="178">
        <f>BC15-BW15</f>
        <v>4195377.61</v>
      </c>
      <c r="CP15" s="179"/>
      <c r="CQ15" s="179"/>
      <c r="CR15" s="179"/>
      <c r="CS15" s="179"/>
      <c r="CT15" s="179"/>
      <c r="CU15" s="179"/>
      <c r="CV15" s="179"/>
      <c r="CW15" s="179"/>
      <c r="CX15" s="179"/>
      <c r="CY15" s="179"/>
      <c r="CZ15" s="179"/>
      <c r="DA15" s="179"/>
      <c r="DB15" s="179"/>
      <c r="DC15" s="179"/>
      <c r="DD15" s="179"/>
      <c r="DE15" s="179"/>
      <c r="DF15" s="180"/>
    </row>
    <row r="16" spans="1:111" ht="39" customHeight="1">
      <c r="A16" s="113" t="s">
        <v>324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4"/>
      <c r="AC16" s="166" t="s">
        <v>288</v>
      </c>
      <c r="AD16" s="167"/>
      <c r="AE16" s="167"/>
      <c r="AF16" s="167"/>
      <c r="AG16" s="167"/>
      <c r="AH16" s="168"/>
      <c r="AI16" s="169" t="s">
        <v>137</v>
      </c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8"/>
      <c r="BC16" s="103">
        <f>SUM(BC17)</f>
        <v>1128800</v>
      </c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40"/>
      <c r="BW16" s="103">
        <f>BW17</f>
        <v>360177.39</v>
      </c>
      <c r="BX16" s="104"/>
      <c r="BY16" s="104"/>
      <c r="BZ16" s="104"/>
      <c r="CA16" s="104"/>
      <c r="CB16" s="104"/>
      <c r="CC16" s="104"/>
      <c r="CD16" s="104"/>
      <c r="CE16" s="104"/>
      <c r="CF16" s="104"/>
      <c r="CG16" s="104"/>
      <c r="CH16" s="104"/>
      <c r="CI16" s="104"/>
      <c r="CJ16" s="104"/>
      <c r="CK16" s="104"/>
      <c r="CL16" s="104"/>
      <c r="CM16" s="104"/>
      <c r="CN16" s="140"/>
      <c r="CO16" s="103">
        <f>BC16-BW16</f>
        <v>768622.61</v>
      </c>
      <c r="CP16" s="104"/>
      <c r="CQ16" s="104"/>
      <c r="CR16" s="104"/>
      <c r="CS16" s="104"/>
      <c r="CT16" s="104"/>
      <c r="CU16" s="104"/>
      <c r="CV16" s="104"/>
      <c r="CW16" s="104"/>
      <c r="CX16" s="104"/>
      <c r="CY16" s="104"/>
      <c r="CZ16" s="104"/>
      <c r="DA16" s="104"/>
      <c r="DB16" s="104"/>
      <c r="DC16" s="104"/>
      <c r="DD16" s="104"/>
      <c r="DE16" s="104"/>
      <c r="DF16" s="105"/>
      <c r="DG16" s="28"/>
    </row>
    <row r="17" spans="1:110" s="21" customFormat="1" ht="26.25" customHeight="1">
      <c r="A17" s="60" t="s">
        <v>325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1"/>
      <c r="AC17" s="62" t="s">
        <v>288</v>
      </c>
      <c r="AD17" s="63"/>
      <c r="AE17" s="63"/>
      <c r="AF17" s="63"/>
      <c r="AG17" s="63"/>
      <c r="AH17" s="64"/>
      <c r="AI17" s="65" t="s">
        <v>138</v>
      </c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4"/>
      <c r="BC17" s="84">
        <f>BC18</f>
        <v>1128800</v>
      </c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8"/>
      <c r="BW17" s="84">
        <f>BW18+BW24+BW28</f>
        <v>360177.39</v>
      </c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8"/>
      <c r="CO17" s="84">
        <f>BC17-BW17</f>
        <v>768622.61</v>
      </c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6"/>
    </row>
    <row r="18" spans="1:110" s="21" customFormat="1" ht="122.25" customHeight="1">
      <c r="A18" s="60" t="s">
        <v>427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1"/>
      <c r="AC18" s="62" t="s">
        <v>288</v>
      </c>
      <c r="AD18" s="63"/>
      <c r="AE18" s="63"/>
      <c r="AF18" s="63"/>
      <c r="AG18" s="63"/>
      <c r="AH18" s="64"/>
      <c r="AI18" s="65" t="s">
        <v>139</v>
      </c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4"/>
      <c r="BC18" s="84">
        <f>BC19</f>
        <v>1128800</v>
      </c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8"/>
      <c r="BW18" s="84">
        <f>BW19+BW20+BW22</f>
        <v>337336.13</v>
      </c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8"/>
      <c r="CO18" s="84">
        <f>BC18-BW18</f>
        <v>791463.87</v>
      </c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6"/>
    </row>
    <row r="19" spans="1:110" ht="150.75" customHeight="1">
      <c r="A19" s="71" t="s">
        <v>432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2"/>
      <c r="AC19" s="44" t="s">
        <v>288</v>
      </c>
      <c r="AD19" s="45"/>
      <c r="AE19" s="45"/>
      <c r="AF19" s="45"/>
      <c r="AG19" s="45"/>
      <c r="AH19" s="46"/>
      <c r="AI19" s="59" t="s">
        <v>140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  <c r="BC19" s="56">
        <v>1128800</v>
      </c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76"/>
      <c r="BW19" s="56">
        <v>336823.03</v>
      </c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76"/>
      <c r="CO19" s="84">
        <f>BC19-BW19</f>
        <v>791976.97</v>
      </c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6"/>
    </row>
    <row r="20" spans="1:110" ht="120.75" customHeight="1">
      <c r="A20" s="71" t="s">
        <v>86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44" t="s">
        <v>288</v>
      </c>
      <c r="AD20" s="45"/>
      <c r="AE20" s="45"/>
      <c r="AF20" s="45"/>
      <c r="AG20" s="45"/>
      <c r="AH20" s="46"/>
      <c r="AI20" s="59" t="s">
        <v>437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6"/>
      <c r="BC20" s="56" t="s">
        <v>388</v>
      </c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76"/>
      <c r="BW20" s="56">
        <v>513.1</v>
      </c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76"/>
      <c r="CO20" s="56" t="s">
        <v>388</v>
      </c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8"/>
    </row>
    <row r="21" spans="1:110" ht="121.5" customHeight="1" hidden="1">
      <c r="A21" s="71" t="s">
        <v>86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2"/>
      <c r="AC21" s="44" t="s">
        <v>288</v>
      </c>
      <c r="AD21" s="45"/>
      <c r="AE21" s="45"/>
      <c r="AF21" s="45"/>
      <c r="AG21" s="45"/>
      <c r="AH21" s="46"/>
      <c r="AI21" s="59" t="s">
        <v>434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6"/>
      <c r="BC21" s="56" t="s">
        <v>388</v>
      </c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76"/>
      <c r="BW21" s="56">
        <v>0</v>
      </c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76"/>
      <c r="CO21" s="56">
        <f>-BW21</f>
        <v>0</v>
      </c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8"/>
    </row>
    <row r="22" spans="1:110" ht="144" customHeight="1">
      <c r="A22" s="71" t="s">
        <v>163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2"/>
      <c r="AC22" s="44" t="s">
        <v>288</v>
      </c>
      <c r="AD22" s="45"/>
      <c r="AE22" s="45"/>
      <c r="AF22" s="45"/>
      <c r="AG22" s="45"/>
      <c r="AH22" s="46"/>
      <c r="AI22" s="59" t="s">
        <v>253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6"/>
      <c r="BC22" s="56" t="s">
        <v>388</v>
      </c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76"/>
      <c r="BW22" s="56">
        <v>0</v>
      </c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76"/>
      <c r="CO22" s="56" t="s">
        <v>388</v>
      </c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8"/>
    </row>
    <row r="23" spans="1:110" ht="140.25" customHeight="1" hidden="1">
      <c r="A23" s="71" t="s">
        <v>163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2"/>
      <c r="AC23" s="44" t="s">
        <v>288</v>
      </c>
      <c r="AD23" s="45"/>
      <c r="AE23" s="45"/>
      <c r="AF23" s="45"/>
      <c r="AG23" s="45"/>
      <c r="AH23" s="46"/>
      <c r="AI23" s="59" t="s">
        <v>353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6"/>
      <c r="BC23" s="56" t="s">
        <v>388</v>
      </c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76"/>
      <c r="BW23" s="56">
        <v>0</v>
      </c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76"/>
      <c r="CO23" s="56" t="s">
        <v>388</v>
      </c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8"/>
    </row>
    <row r="24" spans="1:110" s="21" customFormat="1" ht="0.75" customHeight="1">
      <c r="A24" s="60" t="s">
        <v>441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1"/>
      <c r="AC24" s="62" t="s">
        <v>288</v>
      </c>
      <c r="AD24" s="63"/>
      <c r="AE24" s="63"/>
      <c r="AF24" s="63"/>
      <c r="AG24" s="63"/>
      <c r="AH24" s="64"/>
      <c r="AI24" s="65" t="s">
        <v>438</v>
      </c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4"/>
      <c r="BC24" s="84" t="s">
        <v>388</v>
      </c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8"/>
      <c r="BW24" s="84">
        <f>BW27+BW25</f>
        <v>0</v>
      </c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8"/>
      <c r="CO24" s="84" t="s">
        <v>388</v>
      </c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6"/>
    </row>
    <row r="25" spans="1:110" s="23" customFormat="1" ht="17.25" customHeight="1" hidden="1">
      <c r="A25" s="73" t="s">
        <v>442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4"/>
      <c r="AC25" s="52" t="s">
        <v>288</v>
      </c>
      <c r="AD25" s="53"/>
      <c r="AE25" s="53"/>
      <c r="AF25" s="53"/>
      <c r="AG25" s="53"/>
      <c r="AH25" s="53"/>
      <c r="AI25" s="53" t="s">
        <v>439</v>
      </c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75" t="s">
        <v>388</v>
      </c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>
        <v>0</v>
      </c>
      <c r="BX25" s="75"/>
      <c r="BY25" s="75"/>
      <c r="BZ25" s="75"/>
      <c r="CA25" s="75"/>
      <c r="CB25" s="75"/>
      <c r="CC25" s="75"/>
      <c r="CD25" s="75"/>
      <c r="CE25" s="75"/>
      <c r="CF25" s="75"/>
      <c r="CG25" s="75"/>
      <c r="CH25" s="75"/>
      <c r="CI25" s="75"/>
      <c r="CJ25" s="75"/>
      <c r="CK25" s="75"/>
      <c r="CL25" s="75"/>
      <c r="CM25" s="75"/>
      <c r="CN25" s="75"/>
      <c r="CO25" s="121" t="s">
        <v>388</v>
      </c>
      <c r="CP25" s="122"/>
      <c r="CQ25" s="122"/>
      <c r="CR25" s="122"/>
      <c r="CS25" s="122"/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/>
      <c r="DE25" s="122"/>
      <c r="DF25" s="123"/>
    </row>
    <row r="26" spans="1:110" s="23" customFormat="1" ht="19.5" customHeight="1" hidden="1">
      <c r="A26" s="73" t="s">
        <v>0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4"/>
      <c r="AC26" s="52" t="s">
        <v>288</v>
      </c>
      <c r="AD26" s="53"/>
      <c r="AE26" s="53"/>
      <c r="AF26" s="53"/>
      <c r="AG26" s="53"/>
      <c r="AH26" s="53"/>
      <c r="AI26" s="53" t="s">
        <v>1</v>
      </c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75" t="s">
        <v>388</v>
      </c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>
        <v>0</v>
      </c>
      <c r="BX26" s="75"/>
      <c r="BY26" s="75"/>
      <c r="BZ26" s="75"/>
      <c r="CA26" s="75"/>
      <c r="CB26" s="75"/>
      <c r="CC26" s="75"/>
      <c r="CD26" s="75"/>
      <c r="CE26" s="75"/>
      <c r="CF26" s="75"/>
      <c r="CG26" s="75"/>
      <c r="CH26" s="75"/>
      <c r="CI26" s="75"/>
      <c r="CJ26" s="75"/>
      <c r="CK26" s="75"/>
      <c r="CL26" s="75"/>
      <c r="CM26" s="75"/>
      <c r="CN26" s="75"/>
      <c r="CO26" s="121" t="s">
        <v>388</v>
      </c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3"/>
    </row>
    <row r="27" spans="1:110" s="23" customFormat="1" ht="9" customHeight="1" hidden="1">
      <c r="A27" s="73" t="s">
        <v>451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4"/>
      <c r="AC27" s="52" t="s">
        <v>288</v>
      </c>
      <c r="AD27" s="53"/>
      <c r="AE27" s="53"/>
      <c r="AF27" s="53"/>
      <c r="AG27" s="53"/>
      <c r="AH27" s="53"/>
      <c r="AI27" s="53" t="s">
        <v>450</v>
      </c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75" t="s">
        <v>388</v>
      </c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>
        <v>0</v>
      </c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121" t="s">
        <v>388</v>
      </c>
      <c r="CP27" s="122"/>
      <c r="CQ27" s="122"/>
      <c r="CR27" s="122"/>
      <c r="CS27" s="122"/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/>
      <c r="DE27" s="122"/>
      <c r="DF27" s="123"/>
    </row>
    <row r="28" spans="1:110" s="21" customFormat="1" ht="75" customHeight="1">
      <c r="A28" s="60" t="s">
        <v>306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1"/>
      <c r="AC28" s="62" t="s">
        <v>288</v>
      </c>
      <c r="AD28" s="63"/>
      <c r="AE28" s="63"/>
      <c r="AF28" s="63"/>
      <c r="AG28" s="63"/>
      <c r="AH28" s="64"/>
      <c r="AI28" s="65" t="s">
        <v>141</v>
      </c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4"/>
      <c r="BC28" s="84" t="s">
        <v>388</v>
      </c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8"/>
      <c r="BW28" s="84">
        <f>BW31+BW29+BW30</f>
        <v>22841.260000000002</v>
      </c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8"/>
      <c r="CO28" s="84" t="s">
        <v>388</v>
      </c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6"/>
    </row>
    <row r="29" spans="1:110" s="23" customFormat="1" ht="107.25" customHeight="1">
      <c r="A29" s="71" t="s">
        <v>228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2"/>
      <c r="AC29" s="52" t="s">
        <v>288</v>
      </c>
      <c r="AD29" s="53"/>
      <c r="AE29" s="53"/>
      <c r="AF29" s="53"/>
      <c r="AG29" s="53"/>
      <c r="AH29" s="53"/>
      <c r="AI29" s="53" t="s">
        <v>142</v>
      </c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75" t="s">
        <v>388</v>
      </c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>
        <v>22839.93</v>
      </c>
      <c r="BX29" s="75"/>
      <c r="BY29" s="75"/>
      <c r="BZ29" s="75"/>
      <c r="CA29" s="75"/>
      <c r="CB29" s="75"/>
      <c r="CC29" s="75"/>
      <c r="CD29" s="75"/>
      <c r="CE29" s="75"/>
      <c r="CF29" s="75"/>
      <c r="CG29" s="75"/>
      <c r="CH29" s="75"/>
      <c r="CI29" s="75"/>
      <c r="CJ29" s="75"/>
      <c r="CK29" s="75"/>
      <c r="CL29" s="75"/>
      <c r="CM29" s="75"/>
      <c r="CN29" s="75"/>
      <c r="CO29" s="121" t="s">
        <v>388</v>
      </c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3"/>
    </row>
    <row r="30" spans="1:110" s="23" customFormat="1" ht="84" customHeight="1">
      <c r="A30" s="71" t="s">
        <v>164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2"/>
      <c r="AC30" s="52" t="s">
        <v>288</v>
      </c>
      <c r="AD30" s="53"/>
      <c r="AE30" s="53"/>
      <c r="AF30" s="53"/>
      <c r="AG30" s="53"/>
      <c r="AH30" s="53"/>
      <c r="AI30" s="53" t="s">
        <v>165</v>
      </c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75" t="s">
        <v>388</v>
      </c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>
        <v>1.33</v>
      </c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121" t="s">
        <v>388</v>
      </c>
      <c r="CP30" s="122"/>
      <c r="CQ30" s="122"/>
      <c r="CR30" s="122"/>
      <c r="CS30" s="122"/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/>
      <c r="DE30" s="122"/>
      <c r="DF30" s="123"/>
    </row>
    <row r="31" spans="1:110" s="23" customFormat="1" ht="117" customHeight="1" hidden="1">
      <c r="A31" s="71" t="s">
        <v>428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2"/>
      <c r="AC31" s="52" t="s">
        <v>288</v>
      </c>
      <c r="AD31" s="53"/>
      <c r="AE31" s="53"/>
      <c r="AF31" s="53"/>
      <c r="AG31" s="53"/>
      <c r="AH31" s="53"/>
      <c r="AI31" s="53" t="s">
        <v>201</v>
      </c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75" t="s">
        <v>388</v>
      </c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>
        <v>0</v>
      </c>
      <c r="BX31" s="75"/>
      <c r="BY31" s="75"/>
      <c r="BZ31" s="75"/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5"/>
      <c r="CO31" s="121" t="s">
        <v>388</v>
      </c>
      <c r="CP31" s="122"/>
      <c r="CQ31" s="122"/>
      <c r="CR31" s="122"/>
      <c r="CS31" s="122"/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/>
      <c r="DE31" s="122"/>
      <c r="DF31" s="123"/>
    </row>
    <row r="32" spans="1:111" s="34" customFormat="1" ht="48" customHeight="1" hidden="1">
      <c r="A32" s="117" t="s">
        <v>212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8"/>
      <c r="AC32" s="49" t="s">
        <v>288</v>
      </c>
      <c r="AD32" s="50"/>
      <c r="AE32" s="50"/>
      <c r="AF32" s="50"/>
      <c r="AG32" s="50"/>
      <c r="AH32" s="50"/>
      <c r="AI32" s="50" t="s">
        <v>94</v>
      </c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89">
        <f>BC33</f>
        <v>0</v>
      </c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>
        <f>BW33+BW53</f>
        <v>0</v>
      </c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124">
        <f aca="true" t="shared" si="0" ref="CO32:CO41">BC32-BW32</f>
        <v>0</v>
      </c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5"/>
      <c r="DE32" s="125"/>
      <c r="DF32" s="126"/>
      <c r="DG32" s="33"/>
    </row>
    <row r="33" spans="1:110" s="21" customFormat="1" ht="48" customHeight="1" hidden="1">
      <c r="A33" s="60" t="s">
        <v>211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1"/>
      <c r="AC33" s="51" t="s">
        <v>288</v>
      </c>
      <c r="AD33" s="48"/>
      <c r="AE33" s="48"/>
      <c r="AF33" s="48"/>
      <c r="AG33" s="48"/>
      <c r="AH33" s="48"/>
      <c r="AI33" s="48" t="s">
        <v>95</v>
      </c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54">
        <f>BC34+BC35+BC36</f>
        <v>0</v>
      </c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>
        <f>BW34+BW35+BW36+BW37</f>
        <v>0</v>
      </c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84">
        <f t="shared" si="0"/>
        <v>0</v>
      </c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6"/>
    </row>
    <row r="34" spans="1:110" ht="97.5" customHeight="1" hidden="1">
      <c r="A34" s="71" t="s">
        <v>213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66" t="s">
        <v>288</v>
      </c>
      <c r="AD34" s="47"/>
      <c r="AE34" s="47"/>
      <c r="AF34" s="47"/>
      <c r="AG34" s="47"/>
      <c r="AH34" s="47"/>
      <c r="AI34" s="47" t="s">
        <v>96</v>
      </c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55">
        <v>0</v>
      </c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181">
        <v>0</v>
      </c>
      <c r="BX34" s="181"/>
      <c r="BY34" s="181"/>
      <c r="BZ34" s="181"/>
      <c r="CA34" s="181"/>
      <c r="CB34" s="181"/>
      <c r="CC34" s="181"/>
      <c r="CD34" s="181"/>
      <c r="CE34" s="181"/>
      <c r="CF34" s="181"/>
      <c r="CG34" s="181"/>
      <c r="CH34" s="181"/>
      <c r="CI34" s="181"/>
      <c r="CJ34" s="181"/>
      <c r="CK34" s="181"/>
      <c r="CL34" s="181"/>
      <c r="CM34" s="181"/>
      <c r="CN34" s="181"/>
      <c r="CO34" s="56">
        <f t="shared" si="0"/>
        <v>0</v>
      </c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8"/>
    </row>
    <row r="35" spans="1:110" ht="128.25" customHeight="1" hidden="1">
      <c r="A35" s="71" t="s">
        <v>214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2"/>
      <c r="AC35" s="66" t="s">
        <v>288</v>
      </c>
      <c r="AD35" s="47"/>
      <c r="AE35" s="47"/>
      <c r="AF35" s="47"/>
      <c r="AG35" s="47"/>
      <c r="AH35" s="47"/>
      <c r="AI35" s="47" t="s">
        <v>97</v>
      </c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55">
        <v>0</v>
      </c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>
        <v>0</v>
      </c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6">
        <f t="shared" si="0"/>
        <v>0</v>
      </c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8"/>
    </row>
    <row r="36" spans="1:110" ht="109.5" customHeight="1" hidden="1">
      <c r="A36" s="71" t="s">
        <v>215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66" t="s">
        <v>288</v>
      </c>
      <c r="AD36" s="47"/>
      <c r="AE36" s="47"/>
      <c r="AF36" s="47"/>
      <c r="AG36" s="47"/>
      <c r="AH36" s="47"/>
      <c r="AI36" s="47" t="s">
        <v>98</v>
      </c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55">
        <v>0</v>
      </c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>
        <v>0</v>
      </c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6">
        <f t="shared" si="0"/>
        <v>0</v>
      </c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8"/>
    </row>
    <row r="37" spans="1:110" ht="105" customHeight="1" hidden="1">
      <c r="A37" s="71" t="s">
        <v>216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2"/>
      <c r="AC37" s="66" t="s">
        <v>288</v>
      </c>
      <c r="AD37" s="47"/>
      <c r="AE37" s="47"/>
      <c r="AF37" s="47"/>
      <c r="AG37" s="47"/>
      <c r="AH37" s="47"/>
      <c r="AI37" s="47" t="s">
        <v>99</v>
      </c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55" t="s">
        <v>388</v>
      </c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>
        <v>0</v>
      </c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6">
        <f>-BW37</f>
        <v>0</v>
      </c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8"/>
    </row>
    <row r="38" spans="1:111" s="34" customFormat="1" ht="24" customHeight="1">
      <c r="A38" s="113" t="s">
        <v>326</v>
      </c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4"/>
      <c r="AC38" s="97" t="s">
        <v>288</v>
      </c>
      <c r="AD38" s="67"/>
      <c r="AE38" s="67"/>
      <c r="AF38" s="67"/>
      <c r="AG38" s="67"/>
      <c r="AH38" s="67"/>
      <c r="AI38" s="67" t="s">
        <v>100</v>
      </c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106">
        <f>BC59</f>
        <v>2013323</v>
      </c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>
        <f>BW59</f>
        <v>2944783.08</v>
      </c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84">
        <f>BC38-BW38</f>
        <v>-931460.0800000001</v>
      </c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6"/>
      <c r="DG38" s="33"/>
    </row>
    <row r="39" spans="1:110" s="21" customFormat="1" ht="36" customHeight="1" hidden="1">
      <c r="A39" s="60" t="s">
        <v>88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1"/>
      <c r="AC39" s="51" t="s">
        <v>288</v>
      </c>
      <c r="AD39" s="48"/>
      <c r="AE39" s="48"/>
      <c r="AF39" s="48"/>
      <c r="AG39" s="48"/>
      <c r="AH39" s="48"/>
      <c r="AI39" s="48" t="s">
        <v>102</v>
      </c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>
        <f>BW40+BW49+BW56</f>
        <v>0</v>
      </c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84">
        <f t="shared" si="0"/>
        <v>0</v>
      </c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6"/>
    </row>
    <row r="40" spans="1:110" s="21" customFormat="1" ht="50.25" customHeight="1" hidden="1">
      <c r="A40" s="60" t="s">
        <v>245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1"/>
      <c r="AC40" s="51" t="s">
        <v>288</v>
      </c>
      <c r="AD40" s="48"/>
      <c r="AE40" s="48"/>
      <c r="AF40" s="48"/>
      <c r="AG40" s="48"/>
      <c r="AH40" s="48"/>
      <c r="AI40" s="48" t="s">
        <v>103</v>
      </c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54" t="str">
        <f>BC41</f>
        <v>-</v>
      </c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>
        <f>BW41+BW44</f>
        <v>0</v>
      </c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84" t="e">
        <f t="shared" si="0"/>
        <v>#VALUE!</v>
      </c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6"/>
    </row>
    <row r="41" spans="1:110" s="21" customFormat="1" ht="50.25" customHeight="1" hidden="1">
      <c r="A41" s="171" t="s">
        <v>257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2"/>
      <c r="AC41" s="51" t="s">
        <v>288</v>
      </c>
      <c r="AD41" s="48"/>
      <c r="AE41" s="48"/>
      <c r="AF41" s="48"/>
      <c r="AG41" s="48"/>
      <c r="AH41" s="48"/>
      <c r="AI41" s="48" t="s">
        <v>104</v>
      </c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54" t="s">
        <v>388</v>
      </c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>
        <f>BW42+BW43</f>
        <v>0</v>
      </c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84" t="e">
        <f t="shared" si="0"/>
        <v>#VALUE!</v>
      </c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6"/>
    </row>
    <row r="42" spans="1:110" ht="93" customHeight="1" hidden="1">
      <c r="A42" s="164" t="s">
        <v>223</v>
      </c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5"/>
      <c r="AC42" s="66" t="s">
        <v>288</v>
      </c>
      <c r="AD42" s="47"/>
      <c r="AE42" s="47"/>
      <c r="AF42" s="47"/>
      <c r="AG42" s="47"/>
      <c r="AH42" s="47"/>
      <c r="AI42" s="47" t="s">
        <v>105</v>
      </c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55" t="s">
        <v>388</v>
      </c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>
        <v>0</v>
      </c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6">
        <f>-BW42</f>
        <v>0</v>
      </c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8"/>
    </row>
    <row r="43" spans="1:110" ht="50.25" customHeight="1" hidden="1">
      <c r="A43" s="164" t="s">
        <v>257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5"/>
      <c r="AC43" s="66" t="s">
        <v>288</v>
      </c>
      <c r="AD43" s="47"/>
      <c r="AE43" s="47"/>
      <c r="AF43" s="47"/>
      <c r="AG43" s="47"/>
      <c r="AH43" s="47"/>
      <c r="AI43" s="47" t="s">
        <v>106</v>
      </c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55" t="s">
        <v>388</v>
      </c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>
        <v>0</v>
      </c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6">
        <f>-BW43</f>
        <v>0</v>
      </c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8"/>
    </row>
    <row r="44" spans="1:110" s="27" customFormat="1" ht="69.75" customHeight="1" hidden="1">
      <c r="A44" s="162" t="s">
        <v>255</v>
      </c>
      <c r="B44" s="162"/>
      <c r="C44" s="162"/>
      <c r="D44" s="162"/>
      <c r="E44" s="162"/>
      <c r="F44" s="162"/>
      <c r="G44" s="162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3"/>
      <c r="AC44" s="160" t="s">
        <v>288</v>
      </c>
      <c r="AD44" s="161"/>
      <c r="AE44" s="161"/>
      <c r="AF44" s="161"/>
      <c r="AG44" s="161"/>
      <c r="AH44" s="161"/>
      <c r="AI44" s="161" t="s">
        <v>258</v>
      </c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82" t="s">
        <v>388</v>
      </c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>
        <f>BW47</f>
        <v>0</v>
      </c>
      <c r="BX44" s="182"/>
      <c r="BY44" s="182"/>
      <c r="BZ44" s="182"/>
      <c r="CA44" s="182"/>
      <c r="CB44" s="182"/>
      <c r="CC44" s="182"/>
      <c r="CD44" s="182"/>
      <c r="CE44" s="182"/>
      <c r="CF44" s="182"/>
      <c r="CG44" s="182"/>
      <c r="CH44" s="182"/>
      <c r="CI44" s="182"/>
      <c r="CJ44" s="182"/>
      <c r="CK44" s="182"/>
      <c r="CL44" s="182"/>
      <c r="CM44" s="182"/>
      <c r="CN44" s="182"/>
      <c r="CO44" s="137">
        <f>-BW44</f>
        <v>0</v>
      </c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9"/>
    </row>
    <row r="45" spans="1:110" s="23" customFormat="1" ht="69.75" customHeight="1" hidden="1">
      <c r="A45" s="183" t="s">
        <v>255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4"/>
      <c r="AC45" s="52" t="s">
        <v>288</v>
      </c>
      <c r="AD45" s="53"/>
      <c r="AE45" s="53"/>
      <c r="AF45" s="53"/>
      <c r="AG45" s="53"/>
      <c r="AH45" s="53"/>
      <c r="AI45" s="53" t="s">
        <v>247</v>
      </c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75" t="s">
        <v>388</v>
      </c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>
        <v>0</v>
      </c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121">
        <f>-BW45</f>
        <v>0</v>
      </c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3"/>
    </row>
    <row r="46" spans="1:110" s="23" customFormat="1" ht="15" customHeight="1" hidden="1">
      <c r="A46" s="119" t="s">
        <v>89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20"/>
      <c r="AC46" s="52" t="s">
        <v>288</v>
      </c>
      <c r="AD46" s="53"/>
      <c r="AE46" s="53"/>
      <c r="AF46" s="53"/>
      <c r="AG46" s="53"/>
      <c r="AH46" s="53"/>
      <c r="AI46" s="53" t="s">
        <v>339</v>
      </c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75" t="s">
        <v>388</v>
      </c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>
        <v>0</v>
      </c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121">
        <f aca="true" t="shared" si="1" ref="CO46:CO54">-BW46</f>
        <v>0</v>
      </c>
      <c r="CP46" s="122"/>
      <c r="CQ46" s="122"/>
      <c r="CR46" s="122"/>
      <c r="CS46" s="122"/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/>
      <c r="DE46" s="122"/>
      <c r="DF46" s="123"/>
    </row>
    <row r="47" spans="1:110" s="23" customFormat="1" ht="69" customHeight="1" hidden="1">
      <c r="A47" s="119" t="s">
        <v>266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20"/>
      <c r="AC47" s="52" t="s">
        <v>288</v>
      </c>
      <c r="AD47" s="53"/>
      <c r="AE47" s="53"/>
      <c r="AF47" s="53"/>
      <c r="AG47" s="53"/>
      <c r="AH47" s="53"/>
      <c r="AI47" s="53" t="s">
        <v>267</v>
      </c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75" t="s">
        <v>388</v>
      </c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>
        <v>0</v>
      </c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121">
        <f t="shared" si="1"/>
        <v>0</v>
      </c>
      <c r="CP47" s="122"/>
      <c r="CQ47" s="122"/>
      <c r="CR47" s="122"/>
      <c r="CS47" s="122"/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/>
      <c r="DE47" s="122"/>
      <c r="DF47" s="123"/>
    </row>
    <row r="48" spans="1:110" s="23" customFormat="1" ht="15" customHeight="1" hidden="1">
      <c r="A48" s="183" t="s">
        <v>255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4"/>
      <c r="AC48" s="52" t="s">
        <v>288</v>
      </c>
      <c r="AD48" s="53"/>
      <c r="AE48" s="53"/>
      <c r="AF48" s="53"/>
      <c r="AG48" s="53"/>
      <c r="AH48" s="53"/>
      <c r="AI48" s="53" t="s">
        <v>263</v>
      </c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75" t="s">
        <v>388</v>
      </c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>
        <v>0</v>
      </c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121">
        <f t="shared" si="1"/>
        <v>0</v>
      </c>
      <c r="CP48" s="122"/>
      <c r="CQ48" s="122"/>
      <c r="CR48" s="122"/>
      <c r="CS48" s="122"/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/>
      <c r="DE48" s="122"/>
      <c r="DF48" s="123"/>
    </row>
    <row r="49" spans="1:110" s="21" customFormat="1" ht="71.25" customHeight="1" hidden="1">
      <c r="A49" s="60" t="s">
        <v>421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51" t="s">
        <v>288</v>
      </c>
      <c r="AD49" s="48"/>
      <c r="AE49" s="48"/>
      <c r="AF49" s="48"/>
      <c r="AG49" s="48"/>
      <c r="AH49" s="48"/>
      <c r="AI49" s="48" t="s">
        <v>107</v>
      </c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54" t="str">
        <f>BC50</f>
        <v>-</v>
      </c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>
        <f>BW50</f>
        <v>0</v>
      </c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84">
        <f>-BW49</f>
        <v>0</v>
      </c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6"/>
    </row>
    <row r="50" spans="1:110" s="21" customFormat="1" ht="69" customHeight="1" hidden="1">
      <c r="A50" s="60" t="s">
        <v>265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51" t="s">
        <v>288</v>
      </c>
      <c r="AD50" s="48"/>
      <c r="AE50" s="48"/>
      <c r="AF50" s="48"/>
      <c r="AG50" s="48"/>
      <c r="AH50" s="48"/>
      <c r="AI50" s="48" t="s">
        <v>108</v>
      </c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54" t="s">
        <v>388</v>
      </c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>
        <f>BW51+BW52</f>
        <v>0</v>
      </c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84">
        <f>-BW50</f>
        <v>0</v>
      </c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6"/>
    </row>
    <row r="51" spans="1:110" ht="104.25" customHeight="1" hidden="1">
      <c r="A51" s="71" t="s">
        <v>229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2"/>
      <c r="AC51" s="66" t="s">
        <v>288</v>
      </c>
      <c r="AD51" s="47"/>
      <c r="AE51" s="47"/>
      <c r="AF51" s="47"/>
      <c r="AG51" s="47"/>
      <c r="AH51" s="47"/>
      <c r="AI51" s="47" t="s">
        <v>109</v>
      </c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55" t="s">
        <v>388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6">
        <f>-BW51</f>
        <v>0</v>
      </c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8"/>
    </row>
    <row r="52" spans="1:110" ht="63" customHeight="1" hidden="1">
      <c r="A52" s="71" t="s">
        <v>222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2"/>
      <c r="AC52" s="66" t="s">
        <v>288</v>
      </c>
      <c r="AD52" s="47"/>
      <c r="AE52" s="47"/>
      <c r="AF52" s="47"/>
      <c r="AG52" s="47"/>
      <c r="AH52" s="47"/>
      <c r="AI52" s="47" t="s">
        <v>221</v>
      </c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55" t="s">
        <v>388</v>
      </c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6">
        <f>-BW52</f>
        <v>0</v>
      </c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8"/>
    </row>
    <row r="53" spans="1:110" s="21" customFormat="1" ht="86.25" customHeight="1" hidden="1">
      <c r="A53" s="60" t="s">
        <v>269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1"/>
      <c r="AC53" s="51" t="s">
        <v>288</v>
      </c>
      <c r="AD53" s="48"/>
      <c r="AE53" s="48"/>
      <c r="AF53" s="48"/>
      <c r="AG53" s="48"/>
      <c r="AH53" s="48"/>
      <c r="AI53" s="48" t="s">
        <v>248</v>
      </c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54" t="s">
        <v>388</v>
      </c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>
        <f>BW54+BW55</f>
        <v>0</v>
      </c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84">
        <f>-BW53</f>
        <v>0</v>
      </c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6"/>
    </row>
    <row r="54" spans="1:110" s="23" customFormat="1" ht="15" customHeight="1" hidden="1">
      <c r="A54" s="119" t="s">
        <v>270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20"/>
      <c r="AC54" s="52" t="s">
        <v>288</v>
      </c>
      <c r="AD54" s="53"/>
      <c r="AE54" s="53"/>
      <c r="AF54" s="53"/>
      <c r="AG54" s="53"/>
      <c r="AH54" s="53"/>
      <c r="AI54" s="53" t="s">
        <v>249</v>
      </c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75" t="s">
        <v>388</v>
      </c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>
        <v>0</v>
      </c>
      <c r="BX54" s="75"/>
      <c r="BY54" s="75"/>
      <c r="BZ54" s="75"/>
      <c r="CA54" s="75"/>
      <c r="CB54" s="75"/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121">
        <f t="shared" si="1"/>
        <v>0</v>
      </c>
      <c r="CP54" s="122"/>
      <c r="CQ54" s="122"/>
      <c r="CR54" s="122"/>
      <c r="CS54" s="122"/>
      <c r="CT54" s="122"/>
      <c r="CU54" s="122"/>
      <c r="CV54" s="122"/>
      <c r="CW54" s="122"/>
      <c r="CX54" s="122"/>
      <c r="CY54" s="122"/>
      <c r="CZ54" s="122"/>
      <c r="DA54" s="122"/>
      <c r="DB54" s="122"/>
      <c r="DC54" s="122"/>
      <c r="DD54" s="122"/>
      <c r="DE54" s="122"/>
      <c r="DF54" s="123"/>
    </row>
    <row r="55" spans="1:110" s="23" customFormat="1" ht="77.25" customHeight="1" hidden="1">
      <c r="A55" s="119" t="s">
        <v>274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20"/>
      <c r="AC55" s="52" t="s">
        <v>288</v>
      </c>
      <c r="AD55" s="53"/>
      <c r="AE55" s="53"/>
      <c r="AF55" s="53"/>
      <c r="AG55" s="53"/>
      <c r="AH55" s="53"/>
      <c r="AI55" s="53" t="s">
        <v>268</v>
      </c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75" t="s">
        <v>388</v>
      </c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>
        <v>0</v>
      </c>
      <c r="BX55" s="75"/>
      <c r="BY55" s="75"/>
      <c r="BZ55" s="75"/>
      <c r="CA55" s="75"/>
      <c r="CB55" s="75"/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121">
        <f>-BW55</f>
        <v>0</v>
      </c>
      <c r="CP55" s="122"/>
      <c r="CQ55" s="122"/>
      <c r="CR55" s="122"/>
      <c r="CS55" s="122"/>
      <c r="CT55" s="122"/>
      <c r="CU55" s="122"/>
      <c r="CV55" s="122"/>
      <c r="CW55" s="122"/>
      <c r="CX55" s="122"/>
      <c r="CY55" s="122"/>
      <c r="CZ55" s="122"/>
      <c r="DA55" s="122"/>
      <c r="DB55" s="122"/>
      <c r="DC55" s="122"/>
      <c r="DD55" s="122"/>
      <c r="DE55" s="122"/>
      <c r="DF55" s="123"/>
    </row>
    <row r="56" spans="1:110" s="21" customFormat="1" ht="36" customHeight="1" hidden="1">
      <c r="A56" s="60" t="s">
        <v>254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51" t="s">
        <v>288</v>
      </c>
      <c r="AD56" s="48"/>
      <c r="AE56" s="48"/>
      <c r="AF56" s="48"/>
      <c r="AG56" s="48"/>
      <c r="AH56" s="48"/>
      <c r="AI56" s="48" t="s">
        <v>110</v>
      </c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54" t="s">
        <v>388</v>
      </c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>
        <f>BW57+BW58</f>
        <v>0</v>
      </c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84">
        <f>-BW56</f>
        <v>0</v>
      </c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6"/>
    </row>
    <row r="57" spans="1:110" ht="83.25" customHeight="1" hidden="1">
      <c r="A57" s="71" t="s">
        <v>224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2"/>
      <c r="AC57" s="66" t="s">
        <v>288</v>
      </c>
      <c r="AD57" s="47"/>
      <c r="AE57" s="47"/>
      <c r="AF57" s="47"/>
      <c r="AG57" s="47"/>
      <c r="AH57" s="47"/>
      <c r="AI57" s="47" t="s">
        <v>112</v>
      </c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55" t="s">
        <v>388</v>
      </c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6">
        <f>-BW57</f>
        <v>0</v>
      </c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8"/>
    </row>
    <row r="58" spans="1:110" ht="50.25" customHeight="1" hidden="1">
      <c r="A58" s="71" t="s">
        <v>241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2"/>
      <c r="AC58" s="66" t="s">
        <v>288</v>
      </c>
      <c r="AD58" s="47"/>
      <c r="AE58" s="47"/>
      <c r="AF58" s="47"/>
      <c r="AG58" s="47"/>
      <c r="AH58" s="47"/>
      <c r="AI58" s="47" t="s">
        <v>166</v>
      </c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55" t="s">
        <v>388</v>
      </c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6">
        <f>-BW58</f>
        <v>0</v>
      </c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8"/>
    </row>
    <row r="59" spans="1:110" s="21" customFormat="1" ht="25.5" customHeight="1">
      <c r="A59" s="60" t="s">
        <v>327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51" t="s">
        <v>288</v>
      </c>
      <c r="AD59" s="48"/>
      <c r="AE59" s="48"/>
      <c r="AF59" s="48"/>
      <c r="AG59" s="48"/>
      <c r="AH59" s="48"/>
      <c r="AI59" s="48" t="s">
        <v>113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54">
        <f>BC60</f>
        <v>2013323</v>
      </c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>
        <f>BW60</f>
        <v>2944783.08</v>
      </c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84">
        <f>BC59-BW59</f>
        <v>-931460.0800000001</v>
      </c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6"/>
    </row>
    <row r="60" spans="1:110" s="21" customFormat="1" ht="39.75" customHeight="1">
      <c r="A60" s="60" t="s">
        <v>327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51" t="s">
        <v>288</v>
      </c>
      <c r="AD60" s="48"/>
      <c r="AE60" s="48"/>
      <c r="AF60" s="48"/>
      <c r="AG60" s="48"/>
      <c r="AH60" s="48"/>
      <c r="AI60" s="48" t="s">
        <v>114</v>
      </c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84">
        <f>BC61</f>
        <v>2013323</v>
      </c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8"/>
      <c r="BW60" s="54">
        <f>BW61+BW62</f>
        <v>2944783.08</v>
      </c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84">
        <f>BC60-BW60</f>
        <v>-931460.0800000001</v>
      </c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6"/>
    </row>
    <row r="61" spans="1:110" ht="64.5" customHeight="1">
      <c r="A61" s="71" t="s">
        <v>169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2"/>
      <c r="AC61" s="66" t="s">
        <v>288</v>
      </c>
      <c r="AD61" s="47"/>
      <c r="AE61" s="47"/>
      <c r="AF61" s="47"/>
      <c r="AG61" s="47"/>
      <c r="AH61" s="47"/>
      <c r="AI61" s="47" t="s">
        <v>115</v>
      </c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55">
        <v>2013323</v>
      </c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>
        <v>2944364.4</v>
      </c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84">
        <f>BC61-BW61</f>
        <v>-931041.3999999999</v>
      </c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6"/>
    </row>
    <row r="62" spans="1:110" ht="36" customHeight="1">
      <c r="A62" s="71" t="s">
        <v>170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2"/>
      <c r="AC62" s="66" t="s">
        <v>288</v>
      </c>
      <c r="AD62" s="47"/>
      <c r="AE62" s="47"/>
      <c r="AF62" s="47"/>
      <c r="AG62" s="47"/>
      <c r="AH62" s="47"/>
      <c r="AI62" s="47" t="s">
        <v>167</v>
      </c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55" t="s">
        <v>388</v>
      </c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>
        <v>418.68</v>
      </c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6" t="s">
        <v>388</v>
      </c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8"/>
    </row>
    <row r="63" spans="1:110" ht="82.5" customHeight="1" hidden="1">
      <c r="A63" s="71" t="s">
        <v>443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2"/>
      <c r="AC63" s="66" t="s">
        <v>288</v>
      </c>
      <c r="AD63" s="47"/>
      <c r="AE63" s="47"/>
      <c r="AF63" s="47"/>
      <c r="AG63" s="47"/>
      <c r="AH63" s="47"/>
      <c r="AI63" s="47" t="s">
        <v>440</v>
      </c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55" t="s">
        <v>388</v>
      </c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>
        <v>0</v>
      </c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6" t="s">
        <v>388</v>
      </c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8"/>
    </row>
    <row r="64" spans="1:110" s="21" customFormat="1" ht="49.5" customHeight="1" hidden="1">
      <c r="A64" s="60" t="s">
        <v>251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1"/>
      <c r="AC64" s="51" t="s">
        <v>288</v>
      </c>
      <c r="AD64" s="48"/>
      <c r="AE64" s="48"/>
      <c r="AF64" s="48"/>
      <c r="AG64" s="48"/>
      <c r="AH64" s="48"/>
      <c r="AI64" s="48" t="s">
        <v>250</v>
      </c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84" t="s">
        <v>388</v>
      </c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8"/>
      <c r="BW64" s="54">
        <f>BW65+BW66+BW67</f>
        <v>0</v>
      </c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84">
        <f>-BW64</f>
        <v>0</v>
      </c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6"/>
    </row>
    <row r="65" spans="1:110" ht="48" customHeight="1" hidden="1">
      <c r="A65" s="71" t="s">
        <v>251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2"/>
      <c r="AC65" s="66" t="s">
        <v>288</v>
      </c>
      <c r="AD65" s="47"/>
      <c r="AE65" s="47"/>
      <c r="AF65" s="47"/>
      <c r="AG65" s="47"/>
      <c r="AH65" s="47"/>
      <c r="AI65" s="47" t="s">
        <v>252</v>
      </c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55" t="s">
        <v>388</v>
      </c>
      <c r="BD65" s="55"/>
      <c r="BE65" s="55"/>
      <c r="BF65" s="55"/>
      <c r="BG65" s="55"/>
      <c r="BH65" s="55"/>
      <c r="BI65" s="55"/>
      <c r="BJ65" s="55"/>
      <c r="BK65" s="55"/>
      <c r="BL65" s="55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5"/>
      <c r="CA65" s="55"/>
      <c r="CB65" s="55"/>
      <c r="CC65" s="55"/>
      <c r="CD65" s="55"/>
      <c r="CE65" s="55"/>
      <c r="CF65" s="55"/>
      <c r="CG65" s="55"/>
      <c r="CH65" s="55"/>
      <c r="CI65" s="55"/>
      <c r="CJ65" s="55"/>
      <c r="CK65" s="55"/>
      <c r="CL65" s="55"/>
      <c r="CM65" s="55"/>
      <c r="CN65" s="55"/>
      <c r="CO65" s="84">
        <f>-BW65</f>
        <v>0</v>
      </c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6"/>
    </row>
    <row r="66" spans="1:110" s="23" customFormat="1" ht="48" customHeight="1" hidden="1">
      <c r="A66" s="119" t="s">
        <v>251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20"/>
      <c r="AC66" s="52" t="s">
        <v>288</v>
      </c>
      <c r="AD66" s="53"/>
      <c r="AE66" s="53"/>
      <c r="AF66" s="53"/>
      <c r="AG66" s="53"/>
      <c r="AH66" s="53"/>
      <c r="AI66" s="53" t="s">
        <v>277</v>
      </c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75" t="s">
        <v>388</v>
      </c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>
        <v>0</v>
      </c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121">
        <f>-BW66</f>
        <v>0</v>
      </c>
      <c r="CP66" s="122"/>
      <c r="CQ66" s="122"/>
      <c r="CR66" s="122"/>
      <c r="CS66" s="122"/>
      <c r="CT66" s="122"/>
      <c r="CU66" s="122"/>
      <c r="CV66" s="122"/>
      <c r="CW66" s="122"/>
      <c r="CX66" s="122"/>
      <c r="CY66" s="122"/>
      <c r="CZ66" s="122"/>
      <c r="DA66" s="122"/>
      <c r="DB66" s="122"/>
      <c r="DC66" s="122"/>
      <c r="DD66" s="122"/>
      <c r="DE66" s="122"/>
      <c r="DF66" s="123"/>
    </row>
    <row r="67" spans="1:110" s="23" customFormat="1" ht="15" customHeight="1" hidden="1">
      <c r="A67" s="119" t="s">
        <v>251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20"/>
      <c r="AC67" s="52" t="s">
        <v>288</v>
      </c>
      <c r="AD67" s="53"/>
      <c r="AE67" s="53"/>
      <c r="AF67" s="53"/>
      <c r="AG67" s="53"/>
      <c r="AH67" s="53"/>
      <c r="AI67" s="53" t="s">
        <v>278</v>
      </c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75" t="s">
        <v>388</v>
      </c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>
        <v>0</v>
      </c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121">
        <v>0</v>
      </c>
      <c r="CP67" s="122"/>
      <c r="CQ67" s="122"/>
      <c r="CR67" s="122"/>
      <c r="CS67" s="122"/>
      <c r="CT67" s="122"/>
      <c r="CU67" s="122"/>
      <c r="CV67" s="122"/>
      <c r="CW67" s="122"/>
      <c r="CX67" s="122"/>
      <c r="CY67" s="122"/>
      <c r="CZ67" s="122"/>
      <c r="DA67" s="122"/>
      <c r="DB67" s="122"/>
      <c r="DC67" s="122"/>
      <c r="DD67" s="122"/>
      <c r="DE67" s="122"/>
      <c r="DF67" s="123"/>
    </row>
    <row r="68" spans="1:110" s="23" customFormat="1" ht="18" customHeight="1" hidden="1">
      <c r="A68" s="119" t="s">
        <v>264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20"/>
      <c r="AC68" s="52" t="s">
        <v>288</v>
      </c>
      <c r="AD68" s="53"/>
      <c r="AE68" s="53"/>
      <c r="AF68" s="53"/>
      <c r="AG68" s="53"/>
      <c r="AH68" s="53"/>
      <c r="AI68" s="53" t="s">
        <v>392</v>
      </c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75" t="s">
        <v>388</v>
      </c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>
        <v>0</v>
      </c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56">
        <f>-BW68</f>
        <v>0</v>
      </c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8"/>
    </row>
    <row r="69" spans="1:110" s="21" customFormat="1" ht="48" customHeight="1" hidden="1">
      <c r="A69" s="60" t="s">
        <v>310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1"/>
      <c r="AC69" s="51" t="s">
        <v>288</v>
      </c>
      <c r="AD69" s="48"/>
      <c r="AE69" s="48"/>
      <c r="AF69" s="48"/>
      <c r="AG69" s="48"/>
      <c r="AH69" s="48"/>
      <c r="AI69" s="48" t="s">
        <v>250</v>
      </c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84" t="s">
        <v>388</v>
      </c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8"/>
      <c r="BW69" s="54">
        <f>BW70+BW71</f>
        <v>0</v>
      </c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84">
        <f>-BW69</f>
        <v>0</v>
      </c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6"/>
    </row>
    <row r="70" spans="1:110" s="23" customFormat="1" ht="41.25" customHeight="1" hidden="1">
      <c r="A70" s="71" t="s">
        <v>243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2"/>
      <c r="AC70" s="52" t="s">
        <v>288</v>
      </c>
      <c r="AD70" s="53"/>
      <c r="AE70" s="53"/>
      <c r="AF70" s="53"/>
      <c r="AG70" s="53"/>
      <c r="AH70" s="53"/>
      <c r="AI70" s="53" t="s">
        <v>252</v>
      </c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75" t="s">
        <v>388</v>
      </c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>
        <v>0</v>
      </c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56">
        <f>-BW70</f>
        <v>0</v>
      </c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8"/>
    </row>
    <row r="71" spans="1:110" s="23" customFormat="1" ht="79.5" customHeight="1" hidden="1">
      <c r="A71" s="71" t="s">
        <v>243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2"/>
      <c r="AC71" s="52" t="s">
        <v>288</v>
      </c>
      <c r="AD71" s="53"/>
      <c r="AE71" s="53"/>
      <c r="AF71" s="53"/>
      <c r="AG71" s="53"/>
      <c r="AH71" s="53"/>
      <c r="AI71" s="53" t="s">
        <v>277</v>
      </c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75" t="s">
        <v>388</v>
      </c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>
        <v>0</v>
      </c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56">
        <f>-BW71</f>
        <v>0</v>
      </c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8"/>
    </row>
    <row r="72" spans="1:111" s="34" customFormat="1" ht="27.75" customHeight="1">
      <c r="A72" s="113" t="s">
        <v>328</v>
      </c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4"/>
      <c r="AC72" s="97" t="s">
        <v>288</v>
      </c>
      <c r="AD72" s="67"/>
      <c r="AE72" s="67"/>
      <c r="AF72" s="67"/>
      <c r="AG72" s="67"/>
      <c r="AH72" s="67"/>
      <c r="AI72" s="67" t="s">
        <v>116</v>
      </c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  <c r="AY72" s="67"/>
      <c r="AZ72" s="67"/>
      <c r="BA72" s="67"/>
      <c r="BB72" s="67"/>
      <c r="BC72" s="106">
        <f>BC73+BC78</f>
        <v>5070000</v>
      </c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  <c r="BV72" s="106"/>
      <c r="BW72" s="106">
        <f>BW73+BW78</f>
        <v>917041.41</v>
      </c>
      <c r="BX72" s="106"/>
      <c r="BY72" s="106"/>
      <c r="BZ72" s="106"/>
      <c r="CA72" s="106"/>
      <c r="CB72" s="106"/>
      <c r="CC72" s="106"/>
      <c r="CD72" s="106"/>
      <c r="CE72" s="106"/>
      <c r="CF72" s="106"/>
      <c r="CG72" s="106"/>
      <c r="CH72" s="106"/>
      <c r="CI72" s="106"/>
      <c r="CJ72" s="106"/>
      <c r="CK72" s="106"/>
      <c r="CL72" s="106"/>
      <c r="CM72" s="106"/>
      <c r="CN72" s="106"/>
      <c r="CO72" s="103">
        <f>BC72-BW72</f>
        <v>4152958.59</v>
      </c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5"/>
      <c r="DG72" s="33"/>
    </row>
    <row r="73" spans="1:110" s="21" customFormat="1" ht="22.5" customHeight="1">
      <c r="A73" s="60" t="s">
        <v>202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1"/>
      <c r="AC73" s="51" t="s">
        <v>288</v>
      </c>
      <c r="AD73" s="48"/>
      <c r="AE73" s="48"/>
      <c r="AF73" s="48"/>
      <c r="AG73" s="48"/>
      <c r="AH73" s="48"/>
      <c r="AI73" s="48" t="s">
        <v>117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54">
        <f>SUM(BC74)</f>
        <v>150000</v>
      </c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>
        <f>BW74</f>
        <v>6603.85</v>
      </c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84">
        <f>BC73-BW73</f>
        <v>143396.15</v>
      </c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6"/>
    </row>
    <row r="74" spans="1:111" s="21" customFormat="1" ht="75" customHeight="1">
      <c r="A74" s="60" t="s">
        <v>240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1"/>
      <c r="AC74" s="51" t="s">
        <v>288</v>
      </c>
      <c r="AD74" s="48"/>
      <c r="AE74" s="48"/>
      <c r="AF74" s="48"/>
      <c r="AG74" s="48"/>
      <c r="AH74" s="48"/>
      <c r="AI74" s="48" t="s">
        <v>118</v>
      </c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54">
        <f>BC75</f>
        <v>150000</v>
      </c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>
        <f>BW75+BW76</f>
        <v>6603.85</v>
      </c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84">
        <f>BC74-BW74</f>
        <v>143396.15</v>
      </c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6"/>
      <c r="DG74" s="28"/>
    </row>
    <row r="75" spans="1:110" ht="111.75" customHeight="1">
      <c r="A75" s="71" t="s">
        <v>405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2"/>
      <c r="AC75" s="66" t="s">
        <v>288</v>
      </c>
      <c r="AD75" s="47"/>
      <c r="AE75" s="47"/>
      <c r="AF75" s="47"/>
      <c r="AG75" s="47"/>
      <c r="AH75" s="47"/>
      <c r="AI75" s="47" t="s">
        <v>119</v>
      </c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55">
        <v>150000</v>
      </c>
      <c r="BD75" s="55"/>
      <c r="BE75" s="55"/>
      <c r="BF75" s="55"/>
      <c r="BG75" s="55"/>
      <c r="BH75" s="55"/>
      <c r="BI75" s="55"/>
      <c r="BJ75" s="55"/>
      <c r="BK75" s="55"/>
      <c r="BL75" s="55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>
        <v>6017.89</v>
      </c>
      <c r="BX75" s="55"/>
      <c r="BY75" s="55"/>
      <c r="BZ75" s="55"/>
      <c r="CA75" s="55"/>
      <c r="CB75" s="55"/>
      <c r="CC75" s="55"/>
      <c r="CD75" s="55"/>
      <c r="CE75" s="55"/>
      <c r="CF75" s="55"/>
      <c r="CG75" s="55"/>
      <c r="CH75" s="55"/>
      <c r="CI75" s="55"/>
      <c r="CJ75" s="55"/>
      <c r="CK75" s="55"/>
      <c r="CL75" s="55"/>
      <c r="CM75" s="55"/>
      <c r="CN75" s="55"/>
      <c r="CO75" s="84">
        <f>BC75-BW75</f>
        <v>143982.11</v>
      </c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6"/>
    </row>
    <row r="76" spans="1:110" ht="87" customHeight="1">
      <c r="A76" s="71" t="s">
        <v>406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2"/>
      <c r="AC76" s="66" t="s">
        <v>288</v>
      </c>
      <c r="AD76" s="47"/>
      <c r="AE76" s="47"/>
      <c r="AF76" s="47"/>
      <c r="AG76" s="47"/>
      <c r="AH76" s="47"/>
      <c r="AI76" s="47" t="s">
        <v>155</v>
      </c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55" t="s">
        <v>388</v>
      </c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>
        <v>585.96</v>
      </c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6" t="s">
        <v>388</v>
      </c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8"/>
    </row>
    <row r="77" spans="1:110" ht="83.25" customHeight="1" hidden="1">
      <c r="A77" s="71" t="s">
        <v>271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2"/>
      <c r="AC77" s="66" t="s">
        <v>288</v>
      </c>
      <c r="AD77" s="47"/>
      <c r="AE77" s="47"/>
      <c r="AF77" s="47"/>
      <c r="AG77" s="47"/>
      <c r="AH77" s="47"/>
      <c r="AI77" s="47" t="s">
        <v>156</v>
      </c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55" t="s">
        <v>388</v>
      </c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>
        <v>0</v>
      </c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6">
        <f>-BW77</f>
        <v>0</v>
      </c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8"/>
    </row>
    <row r="78" spans="1:110" s="21" customFormat="1" ht="20.25" customHeight="1">
      <c r="A78" s="60" t="s">
        <v>330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1"/>
      <c r="AC78" s="51" t="s">
        <v>288</v>
      </c>
      <c r="AD78" s="48"/>
      <c r="AE78" s="48"/>
      <c r="AF78" s="48"/>
      <c r="AG78" s="48"/>
      <c r="AH78" s="48"/>
      <c r="AI78" s="48" t="s">
        <v>120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54">
        <f>SUM(BC79+BC83)</f>
        <v>4920000</v>
      </c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>
        <f>BW79+BW83</f>
        <v>910437.56</v>
      </c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84">
        <f>BC78-BW78</f>
        <v>4009562.44</v>
      </c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6"/>
    </row>
    <row r="79" spans="1:110" s="21" customFormat="1" ht="27.75" customHeight="1">
      <c r="A79" s="60" t="s">
        <v>238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1"/>
      <c r="AC79" s="51" t="s">
        <v>288</v>
      </c>
      <c r="AD79" s="48"/>
      <c r="AE79" s="48"/>
      <c r="AF79" s="48"/>
      <c r="AG79" s="48"/>
      <c r="AH79" s="48"/>
      <c r="AI79" s="48" t="s">
        <v>87</v>
      </c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54">
        <f>BC80</f>
        <v>1070000</v>
      </c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>
        <f>BW80</f>
        <v>829426.78</v>
      </c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84">
        <f>BC79-BW79</f>
        <v>240573.21999999997</v>
      </c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6"/>
    </row>
    <row r="80" spans="1:110" s="21" customFormat="1" ht="49.5" customHeight="1">
      <c r="A80" s="60" t="s">
        <v>230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1"/>
      <c r="AC80" s="51" t="s">
        <v>288</v>
      </c>
      <c r="AD80" s="48"/>
      <c r="AE80" s="48"/>
      <c r="AF80" s="48"/>
      <c r="AG80" s="48"/>
      <c r="AH80" s="48"/>
      <c r="AI80" s="48" t="s">
        <v>153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54">
        <f>BC81</f>
        <v>1070000</v>
      </c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>
        <f>BW81+BW82</f>
        <v>829426.78</v>
      </c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84">
        <f>BC80-BW80</f>
        <v>240573.21999999997</v>
      </c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6"/>
    </row>
    <row r="81" spans="1:110" ht="97.5" customHeight="1">
      <c r="A81" s="71" t="s">
        <v>404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2"/>
      <c r="AC81" s="66" t="s">
        <v>288</v>
      </c>
      <c r="AD81" s="47"/>
      <c r="AE81" s="47"/>
      <c r="AF81" s="47"/>
      <c r="AG81" s="47"/>
      <c r="AH81" s="47"/>
      <c r="AI81" s="47" t="s">
        <v>154</v>
      </c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55">
        <v>1070000</v>
      </c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>
        <v>797246.78</v>
      </c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84">
        <f>BC81-BW81</f>
        <v>272753.22</v>
      </c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6"/>
    </row>
    <row r="82" spans="1:110" ht="70.5" customHeight="1">
      <c r="A82" s="71" t="s">
        <v>172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2"/>
      <c r="AC82" s="66" t="s">
        <v>288</v>
      </c>
      <c r="AD82" s="47"/>
      <c r="AE82" s="47"/>
      <c r="AF82" s="47"/>
      <c r="AG82" s="47"/>
      <c r="AH82" s="47"/>
      <c r="AI82" s="47" t="s">
        <v>168</v>
      </c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55" t="s">
        <v>388</v>
      </c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>
        <v>32180</v>
      </c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6" t="s">
        <v>388</v>
      </c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8"/>
    </row>
    <row r="83" spans="1:110" s="21" customFormat="1" ht="30" customHeight="1">
      <c r="A83" s="60" t="s">
        <v>239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1"/>
      <c r="AC83" s="51" t="s">
        <v>288</v>
      </c>
      <c r="AD83" s="48"/>
      <c r="AE83" s="48"/>
      <c r="AF83" s="48"/>
      <c r="AG83" s="48"/>
      <c r="AH83" s="48"/>
      <c r="AI83" s="48" t="s">
        <v>158</v>
      </c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54">
        <f>BC84</f>
        <v>3850000</v>
      </c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>
        <f>BW84</f>
        <v>81010.78000000001</v>
      </c>
      <c r="BX83" s="54"/>
      <c r="BY83" s="54"/>
      <c r="BZ83" s="54"/>
      <c r="CA83" s="54"/>
      <c r="CB83" s="54"/>
      <c r="CC83" s="54"/>
      <c r="CD83" s="54"/>
      <c r="CE83" s="54"/>
      <c r="CF83" s="54"/>
      <c r="CG83" s="54"/>
      <c r="CH83" s="54"/>
      <c r="CI83" s="54"/>
      <c r="CJ83" s="54"/>
      <c r="CK83" s="54"/>
      <c r="CL83" s="54"/>
      <c r="CM83" s="54"/>
      <c r="CN83" s="54"/>
      <c r="CO83" s="84">
        <f>BC83-BW83</f>
        <v>3768989.22</v>
      </c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6"/>
    </row>
    <row r="84" spans="1:110" s="21" customFormat="1" ht="68.25" customHeight="1">
      <c r="A84" s="60" t="s">
        <v>237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1"/>
      <c r="AC84" s="51" t="s">
        <v>288</v>
      </c>
      <c r="AD84" s="48"/>
      <c r="AE84" s="48"/>
      <c r="AF84" s="48"/>
      <c r="AG84" s="48"/>
      <c r="AH84" s="48"/>
      <c r="AI84" s="48" t="s">
        <v>157</v>
      </c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54">
        <f>BC85</f>
        <v>3850000</v>
      </c>
      <c r="BD84" s="54"/>
      <c r="BE84" s="54"/>
      <c r="BF84" s="54"/>
      <c r="BG84" s="54"/>
      <c r="BH84" s="54"/>
      <c r="BI84" s="54"/>
      <c r="BJ84" s="54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4"/>
      <c r="BW84" s="54">
        <f>BW85+BW86+BW87</f>
        <v>81010.78000000001</v>
      </c>
      <c r="BX84" s="54"/>
      <c r="BY84" s="54"/>
      <c r="BZ84" s="54"/>
      <c r="CA84" s="54"/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84">
        <f>BC84-BW84</f>
        <v>3768989.22</v>
      </c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6"/>
    </row>
    <row r="85" spans="1:110" ht="93.75" customHeight="1">
      <c r="A85" s="71" t="s">
        <v>400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2"/>
      <c r="AC85" s="66" t="s">
        <v>288</v>
      </c>
      <c r="AD85" s="47"/>
      <c r="AE85" s="47"/>
      <c r="AF85" s="47"/>
      <c r="AG85" s="47"/>
      <c r="AH85" s="47"/>
      <c r="AI85" s="47" t="s">
        <v>159</v>
      </c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55">
        <v>3850000</v>
      </c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>
        <v>75392.07</v>
      </c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84">
        <f>BC85-BW85</f>
        <v>3774607.93</v>
      </c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6"/>
    </row>
    <row r="86" spans="1:110" ht="62.25" customHeight="1">
      <c r="A86" s="71" t="s">
        <v>407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2"/>
      <c r="AC86" s="66" t="s">
        <v>288</v>
      </c>
      <c r="AD86" s="47"/>
      <c r="AE86" s="47"/>
      <c r="AF86" s="47"/>
      <c r="AG86" s="47"/>
      <c r="AH86" s="47"/>
      <c r="AI86" s="47" t="s">
        <v>161</v>
      </c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55" t="s">
        <v>388</v>
      </c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>
        <v>5618.71</v>
      </c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6" t="s">
        <v>388</v>
      </c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8"/>
    </row>
    <row r="87" spans="1:110" s="23" customFormat="1" ht="109.5" customHeight="1" hidden="1">
      <c r="A87" s="71" t="s">
        <v>173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2"/>
      <c r="AC87" s="66" t="s">
        <v>288</v>
      </c>
      <c r="AD87" s="47"/>
      <c r="AE87" s="47"/>
      <c r="AF87" s="47"/>
      <c r="AG87" s="47"/>
      <c r="AH87" s="47"/>
      <c r="AI87" s="47" t="s">
        <v>160</v>
      </c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55" t="s">
        <v>388</v>
      </c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>
        <v>0</v>
      </c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6" t="s">
        <v>388</v>
      </c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8"/>
    </row>
    <row r="88" spans="1:110" s="23" customFormat="1" ht="80.25" customHeight="1" hidden="1">
      <c r="A88" s="71" t="s">
        <v>225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2"/>
      <c r="AC88" s="52"/>
      <c r="AD88" s="53"/>
      <c r="AE88" s="53"/>
      <c r="AF88" s="53"/>
      <c r="AG88" s="53"/>
      <c r="AH88" s="53"/>
      <c r="AI88" s="47" t="s">
        <v>380</v>
      </c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55" t="s">
        <v>388</v>
      </c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>
        <v>0</v>
      </c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6">
        <f>BW88</f>
        <v>0</v>
      </c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8"/>
    </row>
    <row r="89" spans="1:111" s="35" customFormat="1" ht="21.75" customHeight="1">
      <c r="A89" s="113" t="s">
        <v>331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4"/>
      <c r="AC89" s="97" t="s">
        <v>288</v>
      </c>
      <c r="AD89" s="67"/>
      <c r="AE89" s="67"/>
      <c r="AF89" s="67"/>
      <c r="AG89" s="67"/>
      <c r="AH89" s="67"/>
      <c r="AI89" s="67" t="s">
        <v>121</v>
      </c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7"/>
      <c r="AZ89" s="67"/>
      <c r="BA89" s="67"/>
      <c r="BB89" s="67"/>
      <c r="BC89" s="106">
        <f>BC90</f>
        <v>8000</v>
      </c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>
        <f>BW90</f>
        <v>4400</v>
      </c>
      <c r="BX89" s="106"/>
      <c r="BY89" s="106"/>
      <c r="BZ89" s="106"/>
      <c r="CA89" s="106"/>
      <c r="CB89" s="106"/>
      <c r="CC89" s="106"/>
      <c r="CD89" s="106"/>
      <c r="CE89" s="106"/>
      <c r="CF89" s="106"/>
      <c r="CG89" s="106"/>
      <c r="CH89" s="106"/>
      <c r="CI89" s="106"/>
      <c r="CJ89" s="106"/>
      <c r="CK89" s="106"/>
      <c r="CL89" s="106"/>
      <c r="CM89" s="106"/>
      <c r="CN89" s="106"/>
      <c r="CO89" s="103">
        <f>BC89-BW89</f>
        <v>3600</v>
      </c>
      <c r="CP89" s="104"/>
      <c r="CQ89" s="104"/>
      <c r="CR89" s="104"/>
      <c r="CS89" s="104"/>
      <c r="CT89" s="104"/>
      <c r="CU89" s="104"/>
      <c r="CV89" s="104"/>
      <c r="CW89" s="104"/>
      <c r="CX89" s="104"/>
      <c r="CY89" s="104"/>
      <c r="CZ89" s="104"/>
      <c r="DA89" s="104"/>
      <c r="DB89" s="104"/>
      <c r="DC89" s="104"/>
      <c r="DD89" s="104"/>
      <c r="DE89" s="104"/>
      <c r="DF89" s="105"/>
      <c r="DG89" s="33"/>
    </row>
    <row r="90" spans="1:110" ht="69" customHeight="1">
      <c r="A90" s="71" t="s">
        <v>162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2"/>
      <c r="AC90" s="66" t="s">
        <v>288</v>
      </c>
      <c r="AD90" s="47"/>
      <c r="AE90" s="47"/>
      <c r="AF90" s="47"/>
      <c r="AG90" s="47"/>
      <c r="AH90" s="47"/>
      <c r="AI90" s="47" t="s">
        <v>444</v>
      </c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55">
        <f>BC91</f>
        <v>8000</v>
      </c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>
        <f>BW91</f>
        <v>4400</v>
      </c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84">
        <f>BC90-BW90</f>
        <v>3600</v>
      </c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6"/>
    </row>
    <row r="91" spans="1:110" ht="106.5" customHeight="1">
      <c r="A91" s="71" t="s">
        <v>191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2"/>
      <c r="AC91" s="66" t="s">
        <v>288</v>
      </c>
      <c r="AD91" s="47"/>
      <c r="AE91" s="47"/>
      <c r="AF91" s="47"/>
      <c r="AG91" s="47"/>
      <c r="AH91" s="47"/>
      <c r="AI91" s="47" t="s">
        <v>122</v>
      </c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55">
        <v>8000</v>
      </c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>
        <f>BW92</f>
        <v>4400</v>
      </c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84">
        <f>BC91-BW91</f>
        <v>3600</v>
      </c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6"/>
    </row>
    <row r="92" spans="1:110" ht="107.25" customHeight="1">
      <c r="A92" s="71" t="s">
        <v>191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2"/>
      <c r="AC92" s="66" t="s">
        <v>288</v>
      </c>
      <c r="AD92" s="47"/>
      <c r="AE92" s="47"/>
      <c r="AF92" s="47"/>
      <c r="AG92" s="47"/>
      <c r="AH92" s="47"/>
      <c r="AI92" s="47" t="s">
        <v>123</v>
      </c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55">
        <v>8000</v>
      </c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>
        <v>4400</v>
      </c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6">
        <f>BC92-BW92</f>
        <v>3600</v>
      </c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8"/>
    </row>
    <row r="93" spans="1:110" ht="93" customHeight="1" hidden="1">
      <c r="A93" s="71" t="s">
        <v>191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2"/>
      <c r="AC93" s="66" t="s">
        <v>288</v>
      </c>
      <c r="AD93" s="47"/>
      <c r="AE93" s="47"/>
      <c r="AF93" s="47"/>
      <c r="AG93" s="47"/>
      <c r="AH93" s="47"/>
      <c r="AI93" s="47" t="s">
        <v>200</v>
      </c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55" t="s">
        <v>388</v>
      </c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>
        <v>0</v>
      </c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6">
        <f>-BW93</f>
        <v>0</v>
      </c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8"/>
    </row>
    <row r="94" spans="1:110" s="21" customFormat="1" ht="54" customHeight="1" hidden="1">
      <c r="A94" s="60" t="s">
        <v>393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1"/>
      <c r="AC94" s="51" t="s">
        <v>288</v>
      </c>
      <c r="AD94" s="48"/>
      <c r="AE94" s="48"/>
      <c r="AF94" s="48"/>
      <c r="AG94" s="48"/>
      <c r="AH94" s="48"/>
      <c r="AI94" s="48" t="s">
        <v>394</v>
      </c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54" t="str">
        <f>BC95</f>
        <v>-</v>
      </c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>
        <f>BW95</f>
        <v>0</v>
      </c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84">
        <f aca="true" t="shared" si="2" ref="CO94:CO99">-BW94</f>
        <v>0</v>
      </c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6"/>
    </row>
    <row r="95" spans="1:110" s="21" customFormat="1" ht="19.5" hidden="1">
      <c r="A95" s="60" t="s">
        <v>192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1"/>
      <c r="AC95" s="51" t="s">
        <v>288</v>
      </c>
      <c r="AD95" s="48"/>
      <c r="AE95" s="48"/>
      <c r="AF95" s="48"/>
      <c r="AG95" s="48"/>
      <c r="AH95" s="48"/>
      <c r="AI95" s="48" t="s">
        <v>395</v>
      </c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54" t="str">
        <f>BC96</f>
        <v>-</v>
      </c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54"/>
      <c r="BT95" s="54"/>
      <c r="BU95" s="54"/>
      <c r="BV95" s="54"/>
      <c r="BW95" s="54">
        <f>BW96</f>
        <v>0</v>
      </c>
      <c r="BX95" s="54"/>
      <c r="BY95" s="54"/>
      <c r="BZ95" s="54"/>
      <c r="CA95" s="54"/>
      <c r="CB95" s="54"/>
      <c r="CC95" s="54"/>
      <c r="CD95" s="54"/>
      <c r="CE95" s="54"/>
      <c r="CF95" s="54"/>
      <c r="CG95" s="54"/>
      <c r="CH95" s="54"/>
      <c r="CI95" s="54"/>
      <c r="CJ95" s="54"/>
      <c r="CK95" s="54"/>
      <c r="CL95" s="54"/>
      <c r="CM95" s="54"/>
      <c r="CN95" s="54"/>
      <c r="CO95" s="84">
        <f t="shared" si="2"/>
        <v>0</v>
      </c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6"/>
    </row>
    <row r="96" spans="1:110" ht="32.25" customHeight="1" hidden="1">
      <c r="A96" s="71" t="s">
        <v>396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2"/>
      <c r="AC96" s="66" t="s">
        <v>288</v>
      </c>
      <c r="AD96" s="47"/>
      <c r="AE96" s="47"/>
      <c r="AF96" s="47"/>
      <c r="AG96" s="47"/>
      <c r="AH96" s="47"/>
      <c r="AI96" s="47" t="s">
        <v>397</v>
      </c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55" t="s">
        <v>388</v>
      </c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>
        <f>BW97</f>
        <v>0</v>
      </c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6">
        <f t="shared" si="2"/>
        <v>0</v>
      </c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8"/>
    </row>
    <row r="97" spans="1:110" ht="42.75" customHeight="1" hidden="1">
      <c r="A97" s="71" t="s">
        <v>193</v>
      </c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2"/>
      <c r="AC97" s="66" t="s">
        <v>288</v>
      </c>
      <c r="AD97" s="47"/>
      <c r="AE97" s="47"/>
      <c r="AF97" s="47"/>
      <c r="AG97" s="47"/>
      <c r="AH97" s="47"/>
      <c r="AI97" s="47" t="s">
        <v>423</v>
      </c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55" t="s">
        <v>388</v>
      </c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>
        <f>BW99+BW98</f>
        <v>0</v>
      </c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6">
        <f t="shared" si="2"/>
        <v>0</v>
      </c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8"/>
    </row>
    <row r="98" spans="1:110" s="23" customFormat="1" ht="60" customHeight="1" hidden="1">
      <c r="A98" s="119" t="s">
        <v>398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20"/>
      <c r="AC98" s="52" t="s">
        <v>288</v>
      </c>
      <c r="AD98" s="53"/>
      <c r="AE98" s="53"/>
      <c r="AF98" s="53"/>
      <c r="AG98" s="53"/>
      <c r="AH98" s="53"/>
      <c r="AI98" s="53" t="s">
        <v>424</v>
      </c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75" t="s">
        <v>388</v>
      </c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>
        <v>0</v>
      </c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56">
        <f t="shared" si="2"/>
        <v>0</v>
      </c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8"/>
    </row>
    <row r="99" spans="1:110" s="23" customFormat="1" ht="23.25" customHeight="1" hidden="1">
      <c r="A99" s="119" t="s">
        <v>398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20"/>
      <c r="AC99" s="52" t="s">
        <v>288</v>
      </c>
      <c r="AD99" s="53"/>
      <c r="AE99" s="53"/>
      <c r="AF99" s="53"/>
      <c r="AG99" s="53"/>
      <c r="AH99" s="53"/>
      <c r="AI99" s="53" t="s">
        <v>411</v>
      </c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75" t="s">
        <v>388</v>
      </c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>
        <v>0</v>
      </c>
      <c r="BX99" s="75"/>
      <c r="BY99" s="75"/>
      <c r="BZ99" s="75"/>
      <c r="CA99" s="75"/>
      <c r="CB99" s="75"/>
      <c r="CC99" s="75"/>
      <c r="CD99" s="75"/>
      <c r="CE99" s="75"/>
      <c r="CF99" s="75"/>
      <c r="CG99" s="75"/>
      <c r="CH99" s="75"/>
      <c r="CI99" s="75"/>
      <c r="CJ99" s="75"/>
      <c r="CK99" s="75"/>
      <c r="CL99" s="75"/>
      <c r="CM99" s="75"/>
      <c r="CN99" s="75"/>
      <c r="CO99" s="56">
        <f t="shared" si="2"/>
        <v>0</v>
      </c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8"/>
    </row>
    <row r="100" spans="1:111" s="35" customFormat="1" ht="69" customHeight="1">
      <c r="A100" s="113" t="s">
        <v>332</v>
      </c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4"/>
      <c r="AC100" s="97" t="s">
        <v>288</v>
      </c>
      <c r="AD100" s="67"/>
      <c r="AE100" s="67"/>
      <c r="AF100" s="67"/>
      <c r="AG100" s="67"/>
      <c r="AH100" s="67"/>
      <c r="AI100" s="67" t="s">
        <v>275</v>
      </c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  <c r="AY100" s="67"/>
      <c r="AZ100" s="67"/>
      <c r="BA100" s="67"/>
      <c r="BB100" s="67"/>
      <c r="BC100" s="106">
        <f>BC101</f>
        <v>278200</v>
      </c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  <c r="BV100" s="106"/>
      <c r="BW100" s="106">
        <f>BW101+BW108</f>
        <v>76543.51</v>
      </c>
      <c r="BX100" s="106"/>
      <c r="BY100" s="106"/>
      <c r="BZ100" s="106"/>
      <c r="CA100" s="106"/>
      <c r="CB100" s="106"/>
      <c r="CC100" s="106"/>
      <c r="CD100" s="106"/>
      <c r="CE100" s="106"/>
      <c r="CF100" s="106"/>
      <c r="CG100" s="106"/>
      <c r="CH100" s="106"/>
      <c r="CI100" s="106"/>
      <c r="CJ100" s="106"/>
      <c r="CK100" s="106"/>
      <c r="CL100" s="106"/>
      <c r="CM100" s="106"/>
      <c r="CN100" s="106"/>
      <c r="CO100" s="103">
        <f aca="true" t="shared" si="3" ref="CO100:CO107">BC100-BW100</f>
        <v>201656.49</v>
      </c>
      <c r="CP100" s="104"/>
      <c r="CQ100" s="104"/>
      <c r="CR100" s="104"/>
      <c r="CS100" s="104"/>
      <c r="CT100" s="104"/>
      <c r="CU100" s="104"/>
      <c r="CV100" s="104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5"/>
      <c r="DG100" s="33"/>
    </row>
    <row r="101" spans="1:110" s="21" customFormat="1" ht="147" customHeight="1">
      <c r="A101" s="60" t="s">
        <v>246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1"/>
      <c r="AC101" s="51" t="s">
        <v>288</v>
      </c>
      <c r="AD101" s="48"/>
      <c r="AE101" s="48"/>
      <c r="AF101" s="48"/>
      <c r="AG101" s="48"/>
      <c r="AH101" s="48"/>
      <c r="AI101" s="48" t="s">
        <v>276</v>
      </c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54">
        <f>BC102+BC106+BC104</f>
        <v>278200</v>
      </c>
      <c r="BD101" s="54"/>
      <c r="BE101" s="54"/>
      <c r="BF101" s="54"/>
      <c r="BG101" s="54"/>
      <c r="BH101" s="54"/>
      <c r="BI101" s="54"/>
      <c r="BJ101" s="54"/>
      <c r="BK101" s="54"/>
      <c r="BL101" s="54"/>
      <c r="BM101" s="54"/>
      <c r="BN101" s="54"/>
      <c r="BO101" s="54"/>
      <c r="BP101" s="54"/>
      <c r="BQ101" s="54"/>
      <c r="BR101" s="54"/>
      <c r="BS101" s="54"/>
      <c r="BT101" s="54"/>
      <c r="BU101" s="54"/>
      <c r="BV101" s="54"/>
      <c r="BW101" s="84">
        <f>BW106</f>
        <v>76543.51</v>
      </c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8"/>
      <c r="CO101" s="84">
        <f t="shared" si="3"/>
        <v>201656.49</v>
      </c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6"/>
    </row>
    <row r="102" spans="1:110" s="21" customFormat="1" ht="99" customHeight="1" hidden="1">
      <c r="A102" s="60" t="s">
        <v>194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1"/>
      <c r="AC102" s="51" t="s">
        <v>288</v>
      </c>
      <c r="AD102" s="48"/>
      <c r="AE102" s="48"/>
      <c r="AF102" s="48"/>
      <c r="AG102" s="48"/>
      <c r="AH102" s="48"/>
      <c r="AI102" s="48" t="s">
        <v>124</v>
      </c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54">
        <f>BC103</f>
        <v>0</v>
      </c>
      <c r="BD102" s="54"/>
      <c r="BE102" s="54"/>
      <c r="BF102" s="54"/>
      <c r="BG102" s="54"/>
      <c r="BH102" s="54"/>
      <c r="BI102" s="5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  <c r="BV102" s="54"/>
      <c r="BW102" s="54">
        <f>BW103</f>
        <v>0</v>
      </c>
      <c r="BX102" s="54"/>
      <c r="BY102" s="54"/>
      <c r="BZ102" s="54"/>
      <c r="CA102" s="54"/>
      <c r="CB102" s="54"/>
      <c r="CC102" s="54"/>
      <c r="CD102" s="54"/>
      <c r="CE102" s="54"/>
      <c r="CF102" s="54"/>
      <c r="CG102" s="54"/>
      <c r="CH102" s="54"/>
      <c r="CI102" s="54"/>
      <c r="CJ102" s="54"/>
      <c r="CK102" s="54"/>
      <c r="CL102" s="54"/>
      <c r="CM102" s="54"/>
      <c r="CN102" s="54"/>
      <c r="CO102" s="84">
        <f t="shared" si="3"/>
        <v>0</v>
      </c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6"/>
    </row>
    <row r="103" spans="1:110" ht="105.75" customHeight="1" hidden="1">
      <c r="A103" s="71" t="s">
        <v>195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2"/>
      <c r="AC103" s="66" t="s">
        <v>288</v>
      </c>
      <c r="AD103" s="47"/>
      <c r="AE103" s="47"/>
      <c r="AF103" s="47"/>
      <c r="AG103" s="47"/>
      <c r="AH103" s="47"/>
      <c r="AI103" s="47" t="s">
        <v>125</v>
      </c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>
        <v>0</v>
      </c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6">
        <f t="shared" si="3"/>
        <v>0</v>
      </c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8"/>
    </row>
    <row r="104" spans="1:110" s="21" customFormat="1" ht="138" customHeight="1" hidden="1">
      <c r="A104" s="60" t="s">
        <v>236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1"/>
      <c r="AC104" s="51" t="s">
        <v>288</v>
      </c>
      <c r="AD104" s="48"/>
      <c r="AE104" s="48"/>
      <c r="AF104" s="48"/>
      <c r="AG104" s="48"/>
      <c r="AH104" s="48"/>
      <c r="AI104" s="48" t="s">
        <v>232</v>
      </c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54">
        <f>BC105</f>
        <v>0</v>
      </c>
      <c r="BD104" s="54"/>
      <c r="BE104" s="54"/>
      <c r="BF104" s="54"/>
      <c r="BG104" s="54"/>
      <c r="BH104" s="54"/>
      <c r="BI104" s="54"/>
      <c r="BJ104" s="54"/>
      <c r="BK104" s="54"/>
      <c r="BL104" s="54"/>
      <c r="BM104" s="54"/>
      <c r="BN104" s="54"/>
      <c r="BO104" s="54"/>
      <c r="BP104" s="54"/>
      <c r="BQ104" s="54"/>
      <c r="BR104" s="54"/>
      <c r="BS104" s="54"/>
      <c r="BT104" s="54"/>
      <c r="BU104" s="54"/>
      <c r="BV104" s="54"/>
      <c r="BW104" s="54">
        <f>BW105</f>
        <v>0</v>
      </c>
      <c r="BX104" s="54"/>
      <c r="BY104" s="54"/>
      <c r="BZ104" s="54"/>
      <c r="CA104" s="54"/>
      <c r="CB104" s="54"/>
      <c r="CC104" s="54"/>
      <c r="CD104" s="54"/>
      <c r="CE104" s="54"/>
      <c r="CF104" s="54"/>
      <c r="CG104" s="54"/>
      <c r="CH104" s="54"/>
      <c r="CI104" s="54"/>
      <c r="CJ104" s="54"/>
      <c r="CK104" s="54"/>
      <c r="CL104" s="54"/>
      <c r="CM104" s="54"/>
      <c r="CN104" s="54"/>
      <c r="CO104" s="84">
        <f t="shared" si="3"/>
        <v>0</v>
      </c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6"/>
    </row>
    <row r="105" spans="1:110" ht="96" customHeight="1" hidden="1">
      <c r="A105" s="71" t="s">
        <v>231</v>
      </c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2"/>
      <c r="AC105" s="66" t="s">
        <v>288</v>
      </c>
      <c r="AD105" s="47"/>
      <c r="AE105" s="47"/>
      <c r="AF105" s="47"/>
      <c r="AG105" s="47"/>
      <c r="AH105" s="47"/>
      <c r="AI105" s="47" t="s">
        <v>111</v>
      </c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55">
        <v>0</v>
      </c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>
        <v>0</v>
      </c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84">
        <f t="shared" si="3"/>
        <v>0</v>
      </c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6"/>
    </row>
    <row r="106" spans="1:110" s="21" customFormat="1" ht="70.5" customHeight="1">
      <c r="A106" s="60" t="s">
        <v>329</v>
      </c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1"/>
      <c r="AC106" s="51" t="s">
        <v>288</v>
      </c>
      <c r="AD106" s="48"/>
      <c r="AE106" s="48"/>
      <c r="AF106" s="48"/>
      <c r="AG106" s="48"/>
      <c r="AH106" s="48"/>
      <c r="AI106" s="48" t="s">
        <v>129</v>
      </c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54">
        <f>BC107</f>
        <v>278200</v>
      </c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>
        <f>BW107</f>
        <v>76543.51</v>
      </c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84">
        <f t="shared" si="3"/>
        <v>201656.49</v>
      </c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6"/>
    </row>
    <row r="107" spans="1:110" ht="52.5" customHeight="1">
      <c r="A107" s="71" t="s">
        <v>272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2"/>
      <c r="AC107" s="66" t="s">
        <v>288</v>
      </c>
      <c r="AD107" s="47"/>
      <c r="AE107" s="47"/>
      <c r="AF107" s="47"/>
      <c r="AG107" s="47"/>
      <c r="AH107" s="47"/>
      <c r="AI107" s="47" t="s">
        <v>128</v>
      </c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55">
        <v>278200</v>
      </c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>
        <v>76543.51</v>
      </c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84">
        <f t="shared" si="3"/>
        <v>201656.49</v>
      </c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6"/>
    </row>
    <row r="108" spans="1:110" s="21" customFormat="1" ht="38.25" customHeight="1" hidden="1">
      <c r="A108" s="60" t="s">
        <v>280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1"/>
      <c r="AC108" s="51" t="s">
        <v>288</v>
      </c>
      <c r="AD108" s="48"/>
      <c r="AE108" s="48"/>
      <c r="AF108" s="48"/>
      <c r="AG108" s="48"/>
      <c r="AH108" s="48"/>
      <c r="AI108" s="48" t="s">
        <v>279</v>
      </c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54" t="str">
        <f>BC109</f>
        <v>-</v>
      </c>
      <c r="BD108" s="54"/>
      <c r="BE108" s="54"/>
      <c r="BF108" s="54"/>
      <c r="BG108" s="54"/>
      <c r="BH108" s="54"/>
      <c r="BI108" s="54"/>
      <c r="BJ108" s="54"/>
      <c r="BK108" s="54"/>
      <c r="BL108" s="54"/>
      <c r="BM108" s="54"/>
      <c r="BN108" s="54"/>
      <c r="BO108" s="54"/>
      <c r="BP108" s="54"/>
      <c r="BQ108" s="54"/>
      <c r="BR108" s="54"/>
      <c r="BS108" s="54"/>
      <c r="BT108" s="54"/>
      <c r="BU108" s="54"/>
      <c r="BV108" s="54"/>
      <c r="BW108" s="54">
        <f>BW109</f>
        <v>0</v>
      </c>
      <c r="BX108" s="54"/>
      <c r="BY108" s="54"/>
      <c r="BZ108" s="54"/>
      <c r="CA108" s="54"/>
      <c r="CB108" s="54"/>
      <c r="CC108" s="54"/>
      <c r="CD108" s="54"/>
      <c r="CE108" s="54"/>
      <c r="CF108" s="54"/>
      <c r="CG108" s="54"/>
      <c r="CH108" s="54"/>
      <c r="CI108" s="54"/>
      <c r="CJ108" s="54"/>
      <c r="CK108" s="54"/>
      <c r="CL108" s="54"/>
      <c r="CM108" s="54"/>
      <c r="CN108" s="54"/>
      <c r="CO108" s="84" t="str">
        <f>BC108</f>
        <v>-</v>
      </c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6"/>
    </row>
    <row r="109" spans="1:110" s="21" customFormat="1" ht="38.25" customHeight="1" hidden="1">
      <c r="A109" s="60" t="s">
        <v>152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1"/>
      <c r="AC109" s="51" t="s">
        <v>288</v>
      </c>
      <c r="AD109" s="48"/>
      <c r="AE109" s="48"/>
      <c r="AF109" s="48"/>
      <c r="AG109" s="48"/>
      <c r="AH109" s="48"/>
      <c r="AI109" s="48" t="s">
        <v>281</v>
      </c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54" t="s">
        <v>388</v>
      </c>
      <c r="BD109" s="54"/>
      <c r="BE109" s="54"/>
      <c r="BF109" s="54"/>
      <c r="BG109" s="54"/>
      <c r="BH109" s="54"/>
      <c r="BI109" s="54"/>
      <c r="BJ109" s="54"/>
      <c r="BK109" s="54"/>
      <c r="BL109" s="54"/>
      <c r="BM109" s="54"/>
      <c r="BN109" s="54"/>
      <c r="BO109" s="54"/>
      <c r="BP109" s="54"/>
      <c r="BQ109" s="54"/>
      <c r="BR109" s="54"/>
      <c r="BS109" s="54"/>
      <c r="BT109" s="54"/>
      <c r="BU109" s="54"/>
      <c r="BV109" s="54"/>
      <c r="BW109" s="54">
        <f>BW110</f>
        <v>0</v>
      </c>
      <c r="BX109" s="54"/>
      <c r="BY109" s="54"/>
      <c r="BZ109" s="54"/>
      <c r="CA109" s="54"/>
      <c r="CB109" s="54"/>
      <c r="CC109" s="54"/>
      <c r="CD109" s="54"/>
      <c r="CE109" s="54"/>
      <c r="CF109" s="54"/>
      <c r="CG109" s="54"/>
      <c r="CH109" s="54"/>
      <c r="CI109" s="54"/>
      <c r="CJ109" s="54"/>
      <c r="CK109" s="54"/>
      <c r="CL109" s="54"/>
      <c r="CM109" s="54"/>
      <c r="CN109" s="54"/>
      <c r="CO109" s="84" t="str">
        <f>BC109</f>
        <v>-</v>
      </c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6"/>
    </row>
    <row r="110" spans="1:110" ht="38.25" customHeight="1" hidden="1">
      <c r="A110" s="71" t="s">
        <v>206</v>
      </c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2"/>
      <c r="AC110" s="66" t="s">
        <v>288</v>
      </c>
      <c r="AD110" s="47"/>
      <c r="AE110" s="47"/>
      <c r="AF110" s="47"/>
      <c r="AG110" s="47"/>
      <c r="AH110" s="47"/>
      <c r="AI110" s="47" t="s">
        <v>282</v>
      </c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>
        <v>0</v>
      </c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6" t="s">
        <v>388</v>
      </c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8"/>
    </row>
    <row r="111" spans="1:111" s="35" customFormat="1" ht="38.25" customHeight="1" hidden="1">
      <c r="A111" s="117" t="s">
        <v>412</v>
      </c>
      <c r="B111" s="117"/>
      <c r="C111" s="117"/>
      <c r="D111" s="117"/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8"/>
      <c r="AC111" s="49" t="s">
        <v>288</v>
      </c>
      <c r="AD111" s="50"/>
      <c r="AE111" s="50"/>
      <c r="AF111" s="50"/>
      <c r="AG111" s="50"/>
      <c r="AH111" s="50"/>
      <c r="AI111" s="50" t="s">
        <v>342</v>
      </c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89">
        <v>0</v>
      </c>
      <c r="BD111" s="89"/>
      <c r="BE111" s="89"/>
      <c r="BF111" s="89"/>
      <c r="BG111" s="89"/>
      <c r="BH111" s="89"/>
      <c r="BI111" s="89"/>
      <c r="BJ111" s="89"/>
      <c r="BK111" s="89"/>
      <c r="BL111" s="89"/>
      <c r="BM111" s="89"/>
      <c r="BN111" s="89"/>
      <c r="BO111" s="89"/>
      <c r="BP111" s="89"/>
      <c r="BQ111" s="89"/>
      <c r="BR111" s="89"/>
      <c r="BS111" s="89"/>
      <c r="BT111" s="89"/>
      <c r="BU111" s="89"/>
      <c r="BV111" s="89"/>
      <c r="BW111" s="89">
        <f>BW112+BW115</f>
        <v>0</v>
      </c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56" t="s">
        <v>388</v>
      </c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8"/>
      <c r="DG111" s="33"/>
    </row>
    <row r="112" spans="1:110" s="21" customFormat="1" ht="134.25" customHeight="1" hidden="1">
      <c r="A112" s="60" t="s">
        <v>401</v>
      </c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8"/>
      <c r="AC112" s="51" t="s">
        <v>288</v>
      </c>
      <c r="AD112" s="48"/>
      <c r="AE112" s="48"/>
      <c r="AF112" s="48"/>
      <c r="AG112" s="48"/>
      <c r="AH112" s="48"/>
      <c r="AI112" s="48" t="s">
        <v>343</v>
      </c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54">
        <v>0</v>
      </c>
      <c r="BD112" s="54"/>
      <c r="BE112" s="54"/>
      <c r="BF112" s="54"/>
      <c r="BG112" s="54"/>
      <c r="BH112" s="54"/>
      <c r="BI112" s="54"/>
      <c r="BJ112" s="54"/>
      <c r="BK112" s="54"/>
      <c r="BL112" s="54"/>
      <c r="BM112" s="54"/>
      <c r="BN112" s="54"/>
      <c r="BO112" s="54"/>
      <c r="BP112" s="54"/>
      <c r="BQ112" s="54"/>
      <c r="BR112" s="54"/>
      <c r="BS112" s="54"/>
      <c r="BT112" s="54"/>
      <c r="BU112" s="54"/>
      <c r="BV112" s="54"/>
      <c r="BW112" s="54">
        <f>BW113</f>
        <v>0</v>
      </c>
      <c r="BX112" s="54"/>
      <c r="BY112" s="54"/>
      <c r="BZ112" s="54"/>
      <c r="CA112" s="54"/>
      <c r="CB112" s="54"/>
      <c r="CC112" s="54"/>
      <c r="CD112" s="54"/>
      <c r="CE112" s="54"/>
      <c r="CF112" s="54"/>
      <c r="CG112" s="54"/>
      <c r="CH112" s="54"/>
      <c r="CI112" s="54"/>
      <c r="CJ112" s="54"/>
      <c r="CK112" s="54"/>
      <c r="CL112" s="54"/>
      <c r="CM112" s="54"/>
      <c r="CN112" s="54"/>
      <c r="CO112" s="56" t="s">
        <v>388</v>
      </c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8"/>
    </row>
    <row r="113" spans="1:110" s="21" customFormat="1" ht="143.25" customHeight="1" hidden="1">
      <c r="A113" s="60" t="s">
        <v>402</v>
      </c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8"/>
      <c r="AC113" s="51" t="s">
        <v>288</v>
      </c>
      <c r="AD113" s="48"/>
      <c r="AE113" s="48"/>
      <c r="AF113" s="48"/>
      <c r="AG113" s="48"/>
      <c r="AH113" s="48"/>
      <c r="AI113" s="48" t="s">
        <v>344</v>
      </c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54">
        <v>0</v>
      </c>
      <c r="BD113" s="54"/>
      <c r="BE113" s="54"/>
      <c r="BF113" s="54"/>
      <c r="BG113" s="54"/>
      <c r="BH113" s="54"/>
      <c r="BI113" s="54"/>
      <c r="BJ113" s="54"/>
      <c r="BK113" s="54"/>
      <c r="BL113" s="54"/>
      <c r="BM113" s="54"/>
      <c r="BN113" s="54"/>
      <c r="BO113" s="54"/>
      <c r="BP113" s="54"/>
      <c r="BQ113" s="54"/>
      <c r="BR113" s="54"/>
      <c r="BS113" s="54"/>
      <c r="BT113" s="54"/>
      <c r="BU113" s="54"/>
      <c r="BV113" s="54"/>
      <c r="BW113" s="54">
        <f>BW114</f>
        <v>0</v>
      </c>
      <c r="BX113" s="54"/>
      <c r="BY113" s="54"/>
      <c r="BZ113" s="54"/>
      <c r="CA113" s="54"/>
      <c r="CB113" s="54"/>
      <c r="CC113" s="54"/>
      <c r="CD113" s="54"/>
      <c r="CE113" s="54"/>
      <c r="CF113" s="54"/>
      <c r="CG113" s="54"/>
      <c r="CH113" s="54"/>
      <c r="CI113" s="54"/>
      <c r="CJ113" s="54"/>
      <c r="CK113" s="54"/>
      <c r="CL113" s="54"/>
      <c r="CM113" s="54"/>
      <c r="CN113" s="54"/>
      <c r="CO113" s="56" t="s">
        <v>388</v>
      </c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8"/>
    </row>
    <row r="114" spans="1:110" ht="131.25" customHeight="1" hidden="1">
      <c r="A114" s="71" t="s">
        <v>403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8"/>
      <c r="AC114" s="66" t="s">
        <v>288</v>
      </c>
      <c r="AD114" s="47"/>
      <c r="AE114" s="47"/>
      <c r="AF114" s="47"/>
      <c r="AG114" s="47"/>
      <c r="AH114" s="47"/>
      <c r="AI114" s="47" t="s">
        <v>101</v>
      </c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55">
        <v>0</v>
      </c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6" t="s">
        <v>388</v>
      </c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8"/>
    </row>
    <row r="115" spans="1:110" s="21" customFormat="1" ht="55.5" customHeight="1" hidden="1">
      <c r="A115" s="60" t="s">
        <v>341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8"/>
      <c r="AC115" s="51" t="s">
        <v>288</v>
      </c>
      <c r="AD115" s="48"/>
      <c r="AE115" s="48"/>
      <c r="AF115" s="48"/>
      <c r="AG115" s="48"/>
      <c r="AH115" s="48"/>
      <c r="AI115" s="48" t="s">
        <v>345</v>
      </c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54">
        <f>BC116</f>
        <v>0</v>
      </c>
      <c r="BD115" s="54"/>
      <c r="BE115" s="54"/>
      <c r="BF115" s="54"/>
      <c r="BG115" s="54"/>
      <c r="BH115" s="54"/>
      <c r="BI115" s="54"/>
      <c r="BJ115" s="54"/>
      <c r="BK115" s="54"/>
      <c r="BL115" s="54"/>
      <c r="BM115" s="54"/>
      <c r="BN115" s="54"/>
      <c r="BO115" s="54"/>
      <c r="BP115" s="54"/>
      <c r="BQ115" s="54"/>
      <c r="BR115" s="54"/>
      <c r="BS115" s="54"/>
      <c r="BT115" s="54"/>
      <c r="BU115" s="54"/>
      <c r="BV115" s="54"/>
      <c r="BW115" s="54">
        <f>BW116</f>
        <v>0</v>
      </c>
      <c r="BX115" s="54"/>
      <c r="BY115" s="54"/>
      <c r="BZ115" s="54"/>
      <c r="CA115" s="54"/>
      <c r="CB115" s="54"/>
      <c r="CC115" s="54"/>
      <c r="CD115" s="54"/>
      <c r="CE115" s="54"/>
      <c r="CF115" s="54"/>
      <c r="CG115" s="54"/>
      <c r="CH115" s="54"/>
      <c r="CI115" s="54"/>
      <c r="CJ115" s="54"/>
      <c r="CK115" s="54"/>
      <c r="CL115" s="54"/>
      <c r="CM115" s="54"/>
      <c r="CN115" s="54"/>
      <c r="CO115" s="84" t="s">
        <v>388</v>
      </c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6"/>
    </row>
    <row r="116" spans="1:110" s="21" customFormat="1" ht="38.25" customHeight="1" hidden="1">
      <c r="A116" s="60" t="s">
        <v>402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8"/>
      <c r="AC116" s="51" t="s">
        <v>288</v>
      </c>
      <c r="AD116" s="48"/>
      <c r="AE116" s="48"/>
      <c r="AF116" s="48"/>
      <c r="AG116" s="48"/>
      <c r="AH116" s="48"/>
      <c r="AI116" s="48" t="s">
        <v>346</v>
      </c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54">
        <f>BC117</f>
        <v>0</v>
      </c>
      <c r="BD116" s="54"/>
      <c r="BE116" s="54"/>
      <c r="BF116" s="54"/>
      <c r="BG116" s="54"/>
      <c r="BH116" s="54"/>
      <c r="BI116" s="54"/>
      <c r="BJ116" s="54"/>
      <c r="BK116" s="54"/>
      <c r="BL116" s="54"/>
      <c r="BM116" s="54"/>
      <c r="BN116" s="54"/>
      <c r="BO116" s="54"/>
      <c r="BP116" s="54"/>
      <c r="BQ116" s="54"/>
      <c r="BR116" s="54"/>
      <c r="BS116" s="54"/>
      <c r="BT116" s="54"/>
      <c r="BU116" s="54"/>
      <c r="BV116" s="54"/>
      <c r="BW116" s="54">
        <f>BW117</f>
        <v>0</v>
      </c>
      <c r="BX116" s="54"/>
      <c r="BY116" s="54"/>
      <c r="BZ116" s="54"/>
      <c r="CA116" s="54"/>
      <c r="CB116" s="54"/>
      <c r="CC116" s="54"/>
      <c r="CD116" s="54"/>
      <c r="CE116" s="54"/>
      <c r="CF116" s="54"/>
      <c r="CG116" s="54"/>
      <c r="CH116" s="54"/>
      <c r="CI116" s="54"/>
      <c r="CJ116" s="54"/>
      <c r="CK116" s="54"/>
      <c r="CL116" s="54"/>
      <c r="CM116" s="54"/>
      <c r="CN116" s="54"/>
      <c r="CO116" s="84" t="s">
        <v>388</v>
      </c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6"/>
    </row>
    <row r="117" spans="1:110" ht="38.25" customHeight="1" hidden="1">
      <c r="A117" s="68" t="s">
        <v>402</v>
      </c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70"/>
      <c r="AC117" s="66" t="s">
        <v>288</v>
      </c>
      <c r="AD117" s="47"/>
      <c r="AE117" s="47"/>
      <c r="AF117" s="47"/>
      <c r="AG117" s="47"/>
      <c r="AH117" s="47"/>
      <c r="AI117" s="47" t="s">
        <v>354</v>
      </c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55">
        <v>0</v>
      </c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>
        <v>0</v>
      </c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6" t="s">
        <v>388</v>
      </c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8"/>
    </row>
    <row r="118" spans="1:111" s="35" customFormat="1" ht="38.25" customHeight="1" hidden="1">
      <c r="A118" s="113" t="s">
        <v>199</v>
      </c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4"/>
      <c r="AC118" s="97" t="s">
        <v>288</v>
      </c>
      <c r="AD118" s="67"/>
      <c r="AE118" s="67"/>
      <c r="AF118" s="67"/>
      <c r="AG118" s="67"/>
      <c r="AH118" s="67"/>
      <c r="AI118" s="67" t="s">
        <v>435</v>
      </c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  <c r="AY118" s="67"/>
      <c r="AZ118" s="67"/>
      <c r="BA118" s="67"/>
      <c r="BB118" s="67"/>
      <c r="BC118" s="106">
        <f>BC123</f>
        <v>0</v>
      </c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>
        <f>BW128+BW123</f>
        <v>0</v>
      </c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3">
        <f>BC118-BW118</f>
        <v>0</v>
      </c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5"/>
      <c r="DG118" s="33"/>
    </row>
    <row r="119" spans="1:110" s="21" customFormat="1" ht="38.25" customHeight="1" hidden="1">
      <c r="A119" s="60" t="s">
        <v>348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1"/>
      <c r="AC119" s="62" t="s">
        <v>288</v>
      </c>
      <c r="AD119" s="63"/>
      <c r="AE119" s="63"/>
      <c r="AF119" s="63"/>
      <c r="AG119" s="63"/>
      <c r="AH119" s="64"/>
      <c r="AI119" s="65" t="s">
        <v>347</v>
      </c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4"/>
      <c r="BC119" s="84">
        <f>BC120</f>
        <v>0</v>
      </c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8"/>
      <c r="BW119" s="84">
        <f>BW120</f>
        <v>0</v>
      </c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8"/>
      <c r="CO119" s="84" t="s">
        <v>388</v>
      </c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6"/>
    </row>
    <row r="120" spans="1:110" ht="38.25" customHeight="1" hidden="1">
      <c r="A120" s="71" t="s">
        <v>349</v>
      </c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2"/>
      <c r="AC120" s="44" t="s">
        <v>288</v>
      </c>
      <c r="AD120" s="45"/>
      <c r="AE120" s="45"/>
      <c r="AF120" s="45"/>
      <c r="AG120" s="45"/>
      <c r="AH120" s="46"/>
      <c r="AI120" s="59" t="s">
        <v>350</v>
      </c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6"/>
      <c r="BC120" s="56">
        <v>0</v>
      </c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76"/>
      <c r="BW120" s="56">
        <v>0</v>
      </c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76"/>
      <c r="CO120" s="56" t="s">
        <v>388</v>
      </c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8"/>
    </row>
    <row r="121" spans="1:110" s="21" customFormat="1" ht="38.25" customHeight="1" hidden="1">
      <c r="A121" s="60" t="s">
        <v>90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1"/>
      <c r="AC121" s="51" t="s">
        <v>288</v>
      </c>
      <c r="AD121" s="48"/>
      <c r="AE121" s="48"/>
      <c r="AF121" s="48"/>
      <c r="AG121" s="48"/>
      <c r="AH121" s="48"/>
      <c r="AI121" s="48" t="s">
        <v>143</v>
      </c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54">
        <f>BC122</f>
        <v>0</v>
      </c>
      <c r="BD121" s="54"/>
      <c r="BE121" s="54"/>
      <c r="BF121" s="54"/>
      <c r="BG121" s="54"/>
      <c r="BH121" s="54"/>
      <c r="BI121" s="54"/>
      <c r="BJ121" s="54"/>
      <c r="BK121" s="54"/>
      <c r="BL121" s="54"/>
      <c r="BM121" s="54"/>
      <c r="BN121" s="54"/>
      <c r="BO121" s="54"/>
      <c r="BP121" s="54"/>
      <c r="BQ121" s="54"/>
      <c r="BR121" s="54"/>
      <c r="BS121" s="54"/>
      <c r="BT121" s="54"/>
      <c r="BU121" s="54"/>
      <c r="BV121" s="54"/>
      <c r="BW121" s="54">
        <f>BW122</f>
        <v>0</v>
      </c>
      <c r="BX121" s="54"/>
      <c r="BY121" s="54"/>
      <c r="BZ121" s="54"/>
      <c r="CA121" s="54"/>
      <c r="CB121" s="54"/>
      <c r="CC121" s="54"/>
      <c r="CD121" s="54"/>
      <c r="CE121" s="54"/>
      <c r="CF121" s="54"/>
      <c r="CG121" s="54"/>
      <c r="CH121" s="54"/>
      <c r="CI121" s="54"/>
      <c r="CJ121" s="54"/>
      <c r="CK121" s="54"/>
      <c r="CL121" s="54"/>
      <c r="CM121" s="54"/>
      <c r="CN121" s="54"/>
      <c r="CO121" s="84" t="s">
        <v>388</v>
      </c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6"/>
    </row>
    <row r="122" spans="1:110" ht="38.25" customHeight="1" hidden="1">
      <c r="A122" s="71" t="s">
        <v>92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2"/>
      <c r="AC122" s="66" t="s">
        <v>288</v>
      </c>
      <c r="AD122" s="47"/>
      <c r="AE122" s="47"/>
      <c r="AF122" s="47"/>
      <c r="AG122" s="47"/>
      <c r="AH122" s="47"/>
      <c r="AI122" s="47" t="s">
        <v>93</v>
      </c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55">
        <v>0</v>
      </c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>
        <v>0</v>
      </c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6" t="s">
        <v>388</v>
      </c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8"/>
    </row>
    <row r="123" spans="1:110" s="21" customFormat="1" ht="38.25" customHeight="1" hidden="1">
      <c r="A123" s="60" t="s">
        <v>48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1"/>
      <c r="AC123" s="62" t="s">
        <v>288</v>
      </c>
      <c r="AD123" s="63"/>
      <c r="AE123" s="63"/>
      <c r="AF123" s="63"/>
      <c r="AG123" s="63"/>
      <c r="AH123" s="64"/>
      <c r="AI123" s="65" t="s">
        <v>352</v>
      </c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4"/>
      <c r="BC123" s="84">
        <f>BC125</f>
        <v>0</v>
      </c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8"/>
      <c r="BW123" s="84">
        <f>BW125</f>
        <v>0</v>
      </c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8"/>
      <c r="CO123" s="84" t="s">
        <v>388</v>
      </c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6"/>
    </row>
    <row r="124" spans="1:110" ht="38.25" customHeight="1" hidden="1">
      <c r="A124" s="71" t="s">
        <v>273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2"/>
      <c r="AC124" s="44" t="s">
        <v>288</v>
      </c>
      <c r="AD124" s="45"/>
      <c r="AE124" s="45"/>
      <c r="AF124" s="45"/>
      <c r="AG124" s="45"/>
      <c r="AH124" s="46"/>
      <c r="AI124" s="59" t="s">
        <v>190</v>
      </c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6"/>
      <c r="BC124" s="56" t="s">
        <v>388</v>
      </c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76"/>
      <c r="BW124" s="56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76"/>
      <c r="CO124" s="56">
        <f>-BW124</f>
        <v>0</v>
      </c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8"/>
    </row>
    <row r="125" spans="1:110" ht="38.25" customHeight="1" hidden="1">
      <c r="A125" s="71" t="s">
        <v>48</v>
      </c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2"/>
      <c r="AC125" s="44" t="s">
        <v>288</v>
      </c>
      <c r="AD125" s="45"/>
      <c r="AE125" s="45"/>
      <c r="AF125" s="45"/>
      <c r="AG125" s="45"/>
      <c r="AH125" s="46"/>
      <c r="AI125" s="59" t="s">
        <v>436</v>
      </c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6"/>
      <c r="BC125" s="56">
        <v>0</v>
      </c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76"/>
      <c r="BW125" s="56">
        <v>0</v>
      </c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76"/>
      <c r="CO125" s="56" t="s">
        <v>388</v>
      </c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8"/>
    </row>
    <row r="126" spans="1:110" s="21" customFormat="1" ht="38.25" customHeight="1" hidden="1">
      <c r="A126" s="60" t="s">
        <v>90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1"/>
      <c r="AC126" s="51" t="s">
        <v>288</v>
      </c>
      <c r="AD126" s="48"/>
      <c r="AE126" s="48"/>
      <c r="AF126" s="48"/>
      <c r="AG126" s="48"/>
      <c r="AH126" s="48"/>
      <c r="AI126" s="48" t="s">
        <v>143</v>
      </c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54">
        <f>BC127</f>
        <v>0</v>
      </c>
      <c r="BD126" s="54"/>
      <c r="BE126" s="54"/>
      <c r="BF126" s="54"/>
      <c r="BG126" s="54"/>
      <c r="BH126" s="54"/>
      <c r="BI126" s="54"/>
      <c r="BJ126" s="54"/>
      <c r="BK126" s="54"/>
      <c r="BL126" s="54"/>
      <c r="BM126" s="54"/>
      <c r="BN126" s="54"/>
      <c r="BO126" s="54"/>
      <c r="BP126" s="54"/>
      <c r="BQ126" s="54"/>
      <c r="BR126" s="54"/>
      <c r="BS126" s="54"/>
      <c r="BT126" s="54"/>
      <c r="BU126" s="54"/>
      <c r="BV126" s="54"/>
      <c r="BW126" s="54">
        <f>BW127</f>
        <v>0</v>
      </c>
      <c r="BX126" s="54"/>
      <c r="BY126" s="54"/>
      <c r="BZ126" s="54"/>
      <c r="CA126" s="54"/>
      <c r="CB126" s="54"/>
      <c r="CC126" s="54"/>
      <c r="CD126" s="54"/>
      <c r="CE126" s="54"/>
      <c r="CF126" s="54"/>
      <c r="CG126" s="54"/>
      <c r="CH126" s="54"/>
      <c r="CI126" s="54"/>
      <c r="CJ126" s="54"/>
      <c r="CK126" s="54"/>
      <c r="CL126" s="54"/>
      <c r="CM126" s="54"/>
      <c r="CN126" s="54"/>
      <c r="CO126" s="84" t="s">
        <v>388</v>
      </c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6"/>
    </row>
    <row r="127" spans="1:110" ht="38.25" customHeight="1" hidden="1">
      <c r="A127" s="71" t="s">
        <v>92</v>
      </c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2"/>
      <c r="AC127" s="66" t="s">
        <v>288</v>
      </c>
      <c r="AD127" s="47"/>
      <c r="AE127" s="47"/>
      <c r="AF127" s="47"/>
      <c r="AG127" s="47"/>
      <c r="AH127" s="47"/>
      <c r="AI127" s="47" t="s">
        <v>93</v>
      </c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55">
        <v>0</v>
      </c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>
        <v>0</v>
      </c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6" t="s">
        <v>388</v>
      </c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8"/>
    </row>
    <row r="128" spans="1:110" s="21" customFormat="1" ht="38.25" customHeight="1" hidden="1">
      <c r="A128" s="60" t="s">
        <v>419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1"/>
      <c r="AC128" s="51" t="s">
        <v>288</v>
      </c>
      <c r="AD128" s="48"/>
      <c r="AE128" s="48"/>
      <c r="AF128" s="48"/>
      <c r="AG128" s="48"/>
      <c r="AH128" s="48"/>
      <c r="AI128" s="48" t="s">
        <v>126</v>
      </c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54" t="str">
        <f>BC129</f>
        <v>-</v>
      </c>
      <c r="BD128" s="54"/>
      <c r="BE128" s="54"/>
      <c r="BF128" s="54"/>
      <c r="BG128" s="54"/>
      <c r="BH128" s="54"/>
      <c r="BI128" s="54"/>
      <c r="BJ128" s="54"/>
      <c r="BK128" s="54"/>
      <c r="BL128" s="54"/>
      <c r="BM128" s="54"/>
      <c r="BN128" s="54"/>
      <c r="BO128" s="54"/>
      <c r="BP128" s="54"/>
      <c r="BQ128" s="54"/>
      <c r="BR128" s="54"/>
      <c r="BS128" s="54"/>
      <c r="BT128" s="54"/>
      <c r="BU128" s="54"/>
      <c r="BV128" s="54"/>
      <c r="BW128" s="54">
        <f>BW129</f>
        <v>0</v>
      </c>
      <c r="BX128" s="54"/>
      <c r="BY128" s="54"/>
      <c r="BZ128" s="54"/>
      <c r="CA128" s="54"/>
      <c r="CB128" s="54"/>
      <c r="CC128" s="54"/>
      <c r="CD128" s="54"/>
      <c r="CE128" s="54"/>
      <c r="CF128" s="54"/>
      <c r="CG128" s="54"/>
      <c r="CH128" s="54"/>
      <c r="CI128" s="54"/>
      <c r="CJ128" s="54"/>
      <c r="CK128" s="54"/>
      <c r="CL128" s="54"/>
      <c r="CM128" s="54"/>
      <c r="CN128" s="54"/>
      <c r="CO128" s="103" t="s">
        <v>388</v>
      </c>
      <c r="CP128" s="104"/>
      <c r="CQ128" s="104"/>
      <c r="CR128" s="104"/>
      <c r="CS128" s="104"/>
      <c r="CT128" s="104"/>
      <c r="CU128" s="104"/>
      <c r="CV128" s="104"/>
      <c r="CW128" s="104"/>
      <c r="CX128" s="104"/>
      <c r="CY128" s="104"/>
      <c r="CZ128" s="104"/>
      <c r="DA128" s="104"/>
      <c r="DB128" s="104"/>
      <c r="DC128" s="104"/>
      <c r="DD128" s="104"/>
      <c r="DE128" s="104"/>
      <c r="DF128" s="105"/>
    </row>
    <row r="129" spans="1:110" ht="38.25" customHeight="1" hidden="1">
      <c r="A129" s="71" t="s">
        <v>273</v>
      </c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2"/>
      <c r="AC129" s="66" t="s">
        <v>288</v>
      </c>
      <c r="AD129" s="47"/>
      <c r="AE129" s="47"/>
      <c r="AF129" s="47"/>
      <c r="AG129" s="47"/>
      <c r="AH129" s="47"/>
      <c r="AI129" s="47" t="s">
        <v>47</v>
      </c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55" t="str">
        <f>BC130</f>
        <v>-</v>
      </c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>
        <v>0</v>
      </c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103" t="s">
        <v>388</v>
      </c>
      <c r="CP129" s="104"/>
      <c r="CQ129" s="104"/>
      <c r="CR129" s="104"/>
      <c r="CS129" s="104"/>
      <c r="CT129" s="104"/>
      <c r="CU129" s="104"/>
      <c r="CV129" s="104"/>
      <c r="CW129" s="104"/>
      <c r="CX129" s="104"/>
      <c r="CY129" s="104"/>
      <c r="CZ129" s="104"/>
      <c r="DA129" s="104"/>
      <c r="DB129" s="104"/>
      <c r="DC129" s="104"/>
      <c r="DD129" s="104"/>
      <c r="DE129" s="104"/>
      <c r="DF129" s="105"/>
    </row>
    <row r="130" spans="1:110" ht="38.25" customHeight="1" hidden="1">
      <c r="A130" s="71" t="s">
        <v>273</v>
      </c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2"/>
      <c r="AC130" s="66" t="s">
        <v>288</v>
      </c>
      <c r="AD130" s="47"/>
      <c r="AE130" s="47"/>
      <c r="AF130" s="47"/>
      <c r="AG130" s="47"/>
      <c r="AH130" s="47"/>
      <c r="AI130" s="47" t="s">
        <v>2</v>
      </c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55" t="s">
        <v>388</v>
      </c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>
        <v>0</v>
      </c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103" t="s">
        <v>388</v>
      </c>
      <c r="CP130" s="104"/>
      <c r="CQ130" s="104"/>
      <c r="CR130" s="104"/>
      <c r="CS130" s="104"/>
      <c r="CT130" s="104"/>
      <c r="CU130" s="104"/>
      <c r="CV130" s="104"/>
      <c r="CW130" s="104"/>
      <c r="CX130" s="104"/>
      <c r="CY130" s="104"/>
      <c r="CZ130" s="104"/>
      <c r="DA130" s="104"/>
      <c r="DB130" s="104"/>
      <c r="DC130" s="104"/>
      <c r="DD130" s="104"/>
      <c r="DE130" s="104"/>
      <c r="DF130" s="105"/>
    </row>
    <row r="131" spans="1:111" s="35" customFormat="1" ht="38.25" customHeight="1">
      <c r="A131" s="117" t="s">
        <v>333</v>
      </c>
      <c r="B131" s="117"/>
      <c r="C131" s="117"/>
      <c r="D131" s="117"/>
      <c r="E131" s="117"/>
      <c r="F131" s="117"/>
      <c r="G131" s="117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7"/>
      <c r="V131" s="117"/>
      <c r="W131" s="117"/>
      <c r="X131" s="117"/>
      <c r="Y131" s="117"/>
      <c r="Z131" s="117"/>
      <c r="AA131" s="117"/>
      <c r="AB131" s="118"/>
      <c r="AC131" s="49" t="s">
        <v>288</v>
      </c>
      <c r="AD131" s="50"/>
      <c r="AE131" s="50"/>
      <c r="AF131" s="50"/>
      <c r="AG131" s="50"/>
      <c r="AH131" s="50"/>
      <c r="AI131" s="50" t="s">
        <v>127</v>
      </c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89" t="s">
        <v>388</v>
      </c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 t="str">
        <f>BW132</f>
        <v>-</v>
      </c>
      <c r="BX131" s="89"/>
      <c r="BY131" s="89"/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124" t="str">
        <f>CO132</f>
        <v>-</v>
      </c>
      <c r="CP131" s="125"/>
      <c r="CQ131" s="125"/>
      <c r="CR131" s="125"/>
      <c r="CS131" s="125"/>
      <c r="CT131" s="125"/>
      <c r="CU131" s="125"/>
      <c r="CV131" s="125"/>
      <c r="CW131" s="125"/>
      <c r="CX131" s="125"/>
      <c r="CY131" s="125"/>
      <c r="CZ131" s="125"/>
      <c r="DA131" s="125"/>
      <c r="DB131" s="125"/>
      <c r="DC131" s="125"/>
      <c r="DD131" s="125"/>
      <c r="DE131" s="125"/>
      <c r="DF131" s="126"/>
      <c r="DG131" s="33"/>
    </row>
    <row r="132" spans="1:110" s="21" customFormat="1" ht="38.25" customHeight="1" hidden="1">
      <c r="A132" s="60" t="s">
        <v>422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1"/>
      <c r="AC132" s="51"/>
      <c r="AD132" s="48"/>
      <c r="AE132" s="48"/>
      <c r="AF132" s="48"/>
      <c r="AG132" s="48"/>
      <c r="AH132" s="48"/>
      <c r="AI132" s="48" t="s">
        <v>256</v>
      </c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54" t="str">
        <f>BC133</f>
        <v>-</v>
      </c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 t="str">
        <f>BW133</f>
        <v>-</v>
      </c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84" t="str">
        <f>CO133</f>
        <v>-</v>
      </c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6"/>
    </row>
    <row r="133" spans="1:110" ht="38.25" customHeight="1" hidden="1">
      <c r="A133" s="71" t="s">
        <v>226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2"/>
      <c r="AC133" s="66"/>
      <c r="AD133" s="47"/>
      <c r="AE133" s="47"/>
      <c r="AF133" s="47"/>
      <c r="AG133" s="47"/>
      <c r="AH133" s="47"/>
      <c r="AI133" s="47" t="s">
        <v>420</v>
      </c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55" t="s">
        <v>388</v>
      </c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 t="s">
        <v>388</v>
      </c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6" t="s">
        <v>388</v>
      </c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8"/>
    </row>
    <row r="134" spans="1:110" s="21" customFormat="1" ht="38.25" customHeight="1" hidden="1">
      <c r="A134" s="60" t="s">
        <v>414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1"/>
      <c r="AC134" s="51" t="s">
        <v>288</v>
      </c>
      <c r="AD134" s="48"/>
      <c r="AE134" s="48"/>
      <c r="AF134" s="48"/>
      <c r="AG134" s="48"/>
      <c r="AH134" s="48"/>
      <c r="AI134" s="48" t="s">
        <v>338</v>
      </c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54">
        <f>BC135</f>
        <v>0</v>
      </c>
      <c r="BD134" s="54"/>
      <c r="BE134" s="54"/>
      <c r="BF134" s="54"/>
      <c r="BG134" s="54"/>
      <c r="BH134" s="54"/>
      <c r="BI134" s="54"/>
      <c r="BJ134" s="54"/>
      <c r="BK134" s="54"/>
      <c r="BL134" s="54"/>
      <c r="BM134" s="54"/>
      <c r="BN134" s="54"/>
      <c r="BO134" s="54"/>
      <c r="BP134" s="54"/>
      <c r="BQ134" s="54"/>
      <c r="BR134" s="54"/>
      <c r="BS134" s="54"/>
      <c r="BT134" s="54"/>
      <c r="BU134" s="54"/>
      <c r="BV134" s="54"/>
      <c r="BW134" s="54">
        <f>BW135</f>
        <v>0</v>
      </c>
      <c r="BX134" s="54"/>
      <c r="BY134" s="54"/>
      <c r="BZ134" s="54"/>
      <c r="CA134" s="54"/>
      <c r="CB134" s="54"/>
      <c r="CC134" s="54"/>
      <c r="CD134" s="54"/>
      <c r="CE134" s="54"/>
      <c r="CF134" s="54"/>
      <c r="CG134" s="54"/>
      <c r="CH134" s="54"/>
      <c r="CI134" s="54"/>
      <c r="CJ134" s="54"/>
      <c r="CK134" s="54"/>
      <c r="CL134" s="54"/>
      <c r="CM134" s="54"/>
      <c r="CN134" s="54"/>
      <c r="CO134" s="84">
        <f>BC134-BW134</f>
        <v>0</v>
      </c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6"/>
    </row>
    <row r="135" spans="1:110" ht="38.25" customHeight="1" hidden="1">
      <c r="A135" s="71" t="s">
        <v>334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2"/>
      <c r="AC135" s="66" t="s">
        <v>288</v>
      </c>
      <c r="AD135" s="47"/>
      <c r="AE135" s="47"/>
      <c r="AF135" s="47"/>
      <c r="AG135" s="47"/>
      <c r="AH135" s="47"/>
      <c r="AI135" s="47" t="s">
        <v>337</v>
      </c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55">
        <v>0</v>
      </c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  <c r="BR135" s="55"/>
      <c r="BS135" s="55"/>
      <c r="BT135" s="55"/>
      <c r="BU135" s="55"/>
      <c r="BV135" s="55"/>
      <c r="BW135" s="55">
        <v>0</v>
      </c>
      <c r="BX135" s="55"/>
      <c r="BY135" s="55"/>
      <c r="BZ135" s="55"/>
      <c r="CA135" s="55"/>
      <c r="CB135" s="55"/>
      <c r="CC135" s="55"/>
      <c r="CD135" s="55"/>
      <c r="CE135" s="55"/>
      <c r="CF135" s="55"/>
      <c r="CG135" s="55"/>
      <c r="CH135" s="55"/>
      <c r="CI135" s="55"/>
      <c r="CJ135" s="55"/>
      <c r="CK135" s="55"/>
      <c r="CL135" s="55"/>
      <c r="CM135" s="55"/>
      <c r="CN135" s="55"/>
      <c r="CO135" s="56">
        <f>BC135-BW135</f>
        <v>0</v>
      </c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8"/>
    </row>
    <row r="136" spans="1:110" s="21" customFormat="1" ht="38.25" customHeight="1" hidden="1">
      <c r="A136" s="60" t="s">
        <v>413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1"/>
      <c r="AC136" s="51" t="s">
        <v>288</v>
      </c>
      <c r="AD136" s="48"/>
      <c r="AE136" s="48"/>
      <c r="AF136" s="48"/>
      <c r="AG136" s="48"/>
      <c r="AH136" s="48"/>
      <c r="AI136" s="48" t="s">
        <v>130</v>
      </c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54">
        <f>BC137</f>
        <v>0</v>
      </c>
      <c r="BD136" s="54"/>
      <c r="BE136" s="54"/>
      <c r="BF136" s="54"/>
      <c r="BG136" s="54"/>
      <c r="BH136" s="54"/>
      <c r="BI136" s="54"/>
      <c r="BJ136" s="54"/>
      <c r="BK136" s="54"/>
      <c r="BL136" s="54"/>
      <c r="BM136" s="54"/>
      <c r="BN136" s="54"/>
      <c r="BO136" s="54"/>
      <c r="BP136" s="54"/>
      <c r="BQ136" s="54"/>
      <c r="BR136" s="54"/>
      <c r="BS136" s="54"/>
      <c r="BT136" s="54"/>
      <c r="BU136" s="54"/>
      <c r="BV136" s="54"/>
      <c r="BW136" s="54">
        <f>BW137</f>
        <v>0</v>
      </c>
      <c r="BX136" s="54"/>
      <c r="BY136" s="54"/>
      <c r="BZ136" s="54"/>
      <c r="CA136" s="54"/>
      <c r="CB136" s="54"/>
      <c r="CC136" s="54"/>
      <c r="CD136" s="54"/>
      <c r="CE136" s="54"/>
      <c r="CF136" s="54"/>
      <c r="CG136" s="54"/>
      <c r="CH136" s="54"/>
      <c r="CI136" s="54"/>
      <c r="CJ136" s="54"/>
      <c r="CK136" s="54"/>
      <c r="CL136" s="54"/>
      <c r="CM136" s="54"/>
      <c r="CN136" s="54"/>
      <c r="CO136" s="84">
        <f>BC136</f>
        <v>0</v>
      </c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6"/>
    </row>
    <row r="137" spans="1:110" ht="38.25" customHeight="1" hidden="1">
      <c r="A137" s="71" t="s">
        <v>227</v>
      </c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2"/>
      <c r="AC137" s="66" t="s">
        <v>288</v>
      </c>
      <c r="AD137" s="47"/>
      <c r="AE137" s="47"/>
      <c r="AF137" s="47"/>
      <c r="AG137" s="47"/>
      <c r="AH137" s="47"/>
      <c r="AI137" s="47" t="s">
        <v>131</v>
      </c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55">
        <v>0</v>
      </c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>
        <v>0</v>
      </c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6">
        <f>BC137</f>
        <v>0</v>
      </c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8"/>
    </row>
    <row r="138" spans="1:110" s="21" customFormat="1" ht="38.25" customHeight="1" hidden="1">
      <c r="A138" s="60" t="s">
        <v>208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1"/>
      <c r="AC138" s="51" t="s">
        <v>288</v>
      </c>
      <c r="AD138" s="48"/>
      <c r="AE138" s="48"/>
      <c r="AF138" s="48"/>
      <c r="AG138" s="48"/>
      <c r="AH138" s="48"/>
      <c r="AI138" s="48" t="s">
        <v>205</v>
      </c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54">
        <f>BC139</f>
        <v>-546000</v>
      </c>
      <c r="BD138" s="54"/>
      <c r="BE138" s="54"/>
      <c r="BF138" s="54"/>
      <c r="BG138" s="54"/>
      <c r="BH138" s="54"/>
      <c r="BI138" s="54"/>
      <c r="BJ138" s="54"/>
      <c r="BK138" s="54"/>
      <c r="BL138" s="54"/>
      <c r="BM138" s="54"/>
      <c r="BN138" s="54"/>
      <c r="BO138" s="54"/>
      <c r="BP138" s="54"/>
      <c r="BQ138" s="54"/>
      <c r="BR138" s="54"/>
      <c r="BS138" s="54"/>
      <c r="BT138" s="54"/>
      <c r="BU138" s="54"/>
      <c r="BV138" s="54"/>
      <c r="BW138" s="54">
        <f>BW139</f>
        <v>0</v>
      </c>
      <c r="BX138" s="54"/>
      <c r="BY138" s="54"/>
      <c r="BZ138" s="54"/>
      <c r="CA138" s="54"/>
      <c r="CB138" s="54"/>
      <c r="CC138" s="54"/>
      <c r="CD138" s="54"/>
      <c r="CE138" s="54"/>
      <c r="CF138" s="54"/>
      <c r="CG138" s="54"/>
      <c r="CH138" s="54"/>
      <c r="CI138" s="54"/>
      <c r="CJ138" s="54"/>
      <c r="CK138" s="54"/>
      <c r="CL138" s="54"/>
      <c r="CM138" s="54"/>
      <c r="CN138" s="54"/>
      <c r="CO138" s="84" t="s">
        <v>388</v>
      </c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6"/>
    </row>
    <row r="139" spans="1:110" ht="38.25" customHeight="1" hidden="1">
      <c r="A139" s="71" t="s">
        <v>207</v>
      </c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2"/>
      <c r="AC139" s="66" t="s">
        <v>288</v>
      </c>
      <c r="AD139" s="47"/>
      <c r="AE139" s="47"/>
      <c r="AF139" s="47"/>
      <c r="AG139" s="47"/>
      <c r="AH139" s="47"/>
      <c r="AI139" s="47" t="s">
        <v>425</v>
      </c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55">
        <v>-546000</v>
      </c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  <c r="BR139" s="55"/>
      <c r="BS139" s="55"/>
      <c r="BT139" s="55"/>
      <c r="BU139" s="55"/>
      <c r="BV139" s="55"/>
      <c r="BW139" s="55">
        <v>0</v>
      </c>
      <c r="BX139" s="55"/>
      <c r="BY139" s="55"/>
      <c r="BZ139" s="55"/>
      <c r="CA139" s="55"/>
      <c r="CB139" s="55"/>
      <c r="CC139" s="55"/>
      <c r="CD139" s="55"/>
      <c r="CE139" s="55"/>
      <c r="CF139" s="55"/>
      <c r="CG139" s="55"/>
      <c r="CH139" s="55"/>
      <c r="CI139" s="55"/>
      <c r="CJ139" s="55"/>
      <c r="CK139" s="55"/>
      <c r="CL139" s="55"/>
      <c r="CM139" s="55"/>
      <c r="CN139" s="55"/>
      <c r="CO139" s="56" t="s">
        <v>388</v>
      </c>
      <c r="CP139" s="57"/>
      <c r="CQ139" s="57"/>
      <c r="CR139" s="57"/>
      <c r="CS139" s="57"/>
      <c r="CT139" s="57"/>
      <c r="CU139" s="57"/>
      <c r="CV139" s="57"/>
      <c r="CW139" s="57"/>
      <c r="CX139" s="57"/>
      <c r="CY139" s="57"/>
      <c r="CZ139" s="57"/>
      <c r="DA139" s="57"/>
      <c r="DB139" s="57"/>
      <c r="DC139" s="57"/>
      <c r="DD139" s="57"/>
      <c r="DE139" s="57"/>
      <c r="DF139" s="58"/>
    </row>
    <row r="140" spans="1:110" s="36" customFormat="1" ht="38.25" customHeight="1">
      <c r="A140" s="115" t="s">
        <v>335</v>
      </c>
      <c r="B140" s="115"/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  <c r="AA140" s="115"/>
      <c r="AB140" s="116"/>
      <c r="AC140" s="111" t="s">
        <v>288</v>
      </c>
      <c r="AD140" s="112"/>
      <c r="AE140" s="112"/>
      <c r="AF140" s="112"/>
      <c r="AG140" s="112"/>
      <c r="AH140" s="112"/>
      <c r="AI140" s="112" t="s">
        <v>132</v>
      </c>
      <c r="AJ140" s="112"/>
      <c r="AK140" s="112"/>
      <c r="AL140" s="112"/>
      <c r="AM140" s="112"/>
      <c r="AN140" s="112"/>
      <c r="AO140" s="112"/>
      <c r="AP140" s="112"/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0">
        <f>BC142+BC145+BC148</f>
        <v>3457300</v>
      </c>
      <c r="BD140" s="110"/>
      <c r="BE140" s="110"/>
      <c r="BF140" s="110"/>
      <c r="BG140" s="110"/>
      <c r="BH140" s="110"/>
      <c r="BI140" s="110"/>
      <c r="BJ140" s="110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>
        <f>BW141+BW165</f>
        <v>2446071.91</v>
      </c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  <c r="CJ140" s="110"/>
      <c r="CK140" s="110"/>
      <c r="CL140" s="110"/>
      <c r="CM140" s="110"/>
      <c r="CN140" s="110"/>
      <c r="CO140" s="107">
        <f>BC140-BW140</f>
        <v>1011228.0899999999</v>
      </c>
      <c r="CP140" s="108"/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/>
      <c r="DC140" s="108"/>
      <c r="DD140" s="108"/>
      <c r="DE140" s="108"/>
      <c r="DF140" s="109"/>
    </row>
    <row r="141" spans="1:111" ht="58.5" customHeight="1">
      <c r="A141" s="60" t="s">
        <v>203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1"/>
      <c r="AC141" s="51" t="s">
        <v>288</v>
      </c>
      <c r="AD141" s="48"/>
      <c r="AE141" s="48"/>
      <c r="AF141" s="48"/>
      <c r="AG141" s="48"/>
      <c r="AH141" s="48"/>
      <c r="AI141" s="48" t="s">
        <v>133</v>
      </c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54">
        <f>BC142+BC148+BC153+BC160+BC145</f>
        <v>3457300</v>
      </c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>
        <f>BW142+BW148+BW160</f>
        <v>2446071.91</v>
      </c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6">
        <f>BC141-BW141</f>
        <v>1011228.0899999999</v>
      </c>
      <c r="CP141" s="57"/>
      <c r="CQ141" s="57"/>
      <c r="CR141" s="57"/>
      <c r="CS141" s="57"/>
      <c r="CT141" s="57"/>
      <c r="CU141" s="57"/>
      <c r="CV141" s="57"/>
      <c r="CW141" s="57"/>
      <c r="CX141" s="57"/>
      <c r="CY141" s="57"/>
      <c r="CZ141" s="57"/>
      <c r="DA141" s="57"/>
      <c r="DB141" s="57"/>
      <c r="DC141" s="57"/>
      <c r="DD141" s="57"/>
      <c r="DE141" s="57"/>
      <c r="DF141" s="58"/>
      <c r="DG141" s="28"/>
    </row>
    <row r="142" spans="1:110" s="21" customFormat="1" ht="45" customHeight="1">
      <c r="A142" s="60" t="s">
        <v>445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1"/>
      <c r="AC142" s="82" t="s">
        <v>288</v>
      </c>
      <c r="AD142" s="83"/>
      <c r="AE142" s="83"/>
      <c r="AF142" s="83"/>
      <c r="AG142" s="83"/>
      <c r="AH142" s="83"/>
      <c r="AI142" s="83" t="s">
        <v>6</v>
      </c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7">
        <f>BC143</f>
        <v>3215400</v>
      </c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>
        <f>BW143</f>
        <v>2411600</v>
      </c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56" t="s">
        <v>388</v>
      </c>
      <c r="CP142" s="57"/>
      <c r="CQ142" s="57"/>
      <c r="CR142" s="57"/>
      <c r="CS142" s="57"/>
      <c r="CT142" s="57"/>
      <c r="CU142" s="57"/>
      <c r="CV142" s="57"/>
      <c r="CW142" s="57"/>
      <c r="CX142" s="57"/>
      <c r="CY142" s="57"/>
      <c r="CZ142" s="57"/>
      <c r="DA142" s="57"/>
      <c r="DB142" s="57"/>
      <c r="DC142" s="57"/>
      <c r="DD142" s="57"/>
      <c r="DE142" s="57"/>
      <c r="DF142" s="58"/>
    </row>
    <row r="143" spans="1:110" ht="79.5" customHeight="1">
      <c r="A143" s="60" t="s">
        <v>73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1"/>
      <c r="AC143" s="51" t="s">
        <v>288</v>
      </c>
      <c r="AD143" s="48"/>
      <c r="AE143" s="48"/>
      <c r="AF143" s="48"/>
      <c r="AG143" s="48"/>
      <c r="AH143" s="48"/>
      <c r="AI143" s="48" t="s">
        <v>151</v>
      </c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54">
        <f>BC144</f>
        <v>3215400</v>
      </c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>
        <f>BW144</f>
        <v>2411600</v>
      </c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6" t="s">
        <v>388</v>
      </c>
      <c r="CP143" s="57"/>
      <c r="CQ143" s="57"/>
      <c r="CR143" s="57"/>
      <c r="CS143" s="57"/>
      <c r="CT143" s="57"/>
      <c r="CU143" s="57"/>
      <c r="CV143" s="57"/>
      <c r="CW143" s="57"/>
      <c r="CX143" s="57"/>
      <c r="CY143" s="57"/>
      <c r="CZ143" s="57"/>
      <c r="DA143" s="57"/>
      <c r="DB143" s="57"/>
      <c r="DC143" s="57"/>
      <c r="DD143" s="57"/>
      <c r="DE143" s="57"/>
      <c r="DF143" s="58"/>
    </row>
    <row r="144" spans="1:110" ht="57.75" customHeight="1">
      <c r="A144" s="71" t="s">
        <v>72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2"/>
      <c r="AC144" s="66" t="s">
        <v>288</v>
      </c>
      <c r="AD144" s="47"/>
      <c r="AE144" s="47"/>
      <c r="AF144" s="47"/>
      <c r="AG144" s="47"/>
      <c r="AH144" s="47"/>
      <c r="AI144" s="47" t="s">
        <v>150</v>
      </c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55">
        <v>3215400</v>
      </c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>
        <v>2411600</v>
      </c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6" t="s">
        <v>388</v>
      </c>
      <c r="CP144" s="57"/>
      <c r="CQ144" s="57"/>
      <c r="CR144" s="57"/>
      <c r="CS144" s="57"/>
      <c r="CT144" s="57"/>
      <c r="CU144" s="57"/>
      <c r="CV144" s="57"/>
      <c r="CW144" s="57"/>
      <c r="CX144" s="57"/>
      <c r="CY144" s="57"/>
      <c r="CZ144" s="57"/>
      <c r="DA144" s="57"/>
      <c r="DB144" s="57"/>
      <c r="DC144" s="57"/>
      <c r="DD144" s="57"/>
      <c r="DE144" s="57"/>
      <c r="DF144" s="58"/>
    </row>
    <row r="145" spans="1:110" s="21" customFormat="1" ht="57.75" customHeight="1" hidden="1">
      <c r="A145" s="60" t="s">
        <v>144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1"/>
      <c r="AC145" s="51" t="s">
        <v>288</v>
      </c>
      <c r="AD145" s="48"/>
      <c r="AE145" s="48"/>
      <c r="AF145" s="48"/>
      <c r="AG145" s="48"/>
      <c r="AH145" s="48"/>
      <c r="AI145" s="48" t="s">
        <v>147</v>
      </c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54">
        <v>0</v>
      </c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84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6"/>
    </row>
    <row r="146" spans="1:110" ht="57.75" customHeight="1" hidden="1">
      <c r="A146" s="71" t="s">
        <v>145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2"/>
      <c r="AC146" s="66" t="s">
        <v>288</v>
      </c>
      <c r="AD146" s="47"/>
      <c r="AE146" s="47"/>
      <c r="AF146" s="47"/>
      <c r="AG146" s="47"/>
      <c r="AH146" s="47"/>
      <c r="AI146" s="47" t="s">
        <v>148</v>
      </c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55">
        <v>0</v>
      </c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6"/>
      <c r="CP146" s="57"/>
      <c r="CQ146" s="57"/>
      <c r="CR146" s="57"/>
      <c r="CS146" s="57"/>
      <c r="CT146" s="57"/>
      <c r="CU146" s="57"/>
      <c r="CV146" s="57"/>
      <c r="CW146" s="57"/>
      <c r="CX146" s="57"/>
      <c r="CY146" s="57"/>
      <c r="CZ146" s="57"/>
      <c r="DA146" s="57"/>
      <c r="DB146" s="57"/>
      <c r="DC146" s="57"/>
      <c r="DD146" s="57"/>
      <c r="DE146" s="57"/>
      <c r="DF146" s="58"/>
    </row>
    <row r="147" spans="1:110" ht="57.75" customHeight="1" hidden="1">
      <c r="A147" s="71" t="s">
        <v>146</v>
      </c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2"/>
      <c r="AC147" s="66" t="s">
        <v>288</v>
      </c>
      <c r="AD147" s="47"/>
      <c r="AE147" s="47"/>
      <c r="AF147" s="47"/>
      <c r="AG147" s="47"/>
      <c r="AH147" s="47"/>
      <c r="AI147" s="47" t="s">
        <v>149</v>
      </c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55">
        <v>0</v>
      </c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  <c r="BR147" s="55"/>
      <c r="BS147" s="55"/>
      <c r="BT147" s="55"/>
      <c r="BU147" s="55"/>
      <c r="BV147" s="55"/>
      <c r="BW147" s="55"/>
      <c r="BX147" s="55"/>
      <c r="BY147" s="55"/>
      <c r="BZ147" s="55"/>
      <c r="CA147" s="55"/>
      <c r="CB147" s="55"/>
      <c r="CC147" s="55"/>
      <c r="CD147" s="55"/>
      <c r="CE147" s="55"/>
      <c r="CF147" s="55"/>
      <c r="CG147" s="55"/>
      <c r="CH147" s="55"/>
      <c r="CI147" s="55"/>
      <c r="CJ147" s="55"/>
      <c r="CK147" s="55"/>
      <c r="CL147" s="55"/>
      <c r="CM147" s="55"/>
      <c r="CN147" s="55"/>
      <c r="CO147" s="56"/>
      <c r="CP147" s="57"/>
      <c r="CQ147" s="57"/>
      <c r="CR147" s="57"/>
      <c r="CS147" s="57"/>
      <c r="CT147" s="57"/>
      <c r="CU147" s="57"/>
      <c r="CV147" s="57"/>
      <c r="CW147" s="57"/>
      <c r="CX147" s="57"/>
      <c r="CY147" s="57"/>
      <c r="CZ147" s="57"/>
      <c r="DA147" s="57"/>
      <c r="DB147" s="57"/>
      <c r="DC147" s="57"/>
      <c r="DD147" s="57"/>
      <c r="DE147" s="57"/>
      <c r="DF147" s="58"/>
    </row>
    <row r="148" spans="1:110" s="21" customFormat="1" ht="51.75" customHeight="1">
      <c r="A148" s="60" t="s">
        <v>196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1"/>
      <c r="AC148" s="82" t="s">
        <v>288</v>
      </c>
      <c r="AD148" s="83"/>
      <c r="AE148" s="83"/>
      <c r="AF148" s="83"/>
      <c r="AG148" s="83"/>
      <c r="AH148" s="83"/>
      <c r="AI148" s="83" t="s">
        <v>9</v>
      </c>
      <c r="AJ148" s="83"/>
      <c r="AK148" s="83"/>
      <c r="AL148" s="83"/>
      <c r="AM148" s="83"/>
      <c r="AN148" s="83"/>
      <c r="AO148" s="83"/>
      <c r="AP148" s="83"/>
      <c r="AQ148" s="83"/>
      <c r="AR148" s="83"/>
      <c r="AS148" s="83"/>
      <c r="AT148" s="83"/>
      <c r="AU148" s="83"/>
      <c r="AV148" s="83"/>
      <c r="AW148" s="83"/>
      <c r="AX148" s="83"/>
      <c r="AY148" s="83"/>
      <c r="AZ148" s="83"/>
      <c r="BA148" s="83"/>
      <c r="BB148" s="83"/>
      <c r="BC148" s="87">
        <f>BC149+BC151</f>
        <v>241900</v>
      </c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>
        <f>BW149+BW151</f>
        <v>34471.91</v>
      </c>
      <c r="BX148" s="87"/>
      <c r="BY148" s="87"/>
      <c r="BZ148" s="87"/>
      <c r="CA148" s="87"/>
      <c r="CB148" s="87"/>
      <c r="CC148" s="87"/>
      <c r="CD148" s="87"/>
      <c r="CE148" s="87"/>
      <c r="CF148" s="87"/>
      <c r="CG148" s="87"/>
      <c r="CH148" s="87"/>
      <c r="CI148" s="87"/>
      <c r="CJ148" s="87"/>
      <c r="CK148" s="87"/>
      <c r="CL148" s="87"/>
      <c r="CM148" s="87"/>
      <c r="CN148" s="87"/>
      <c r="CO148" s="56">
        <f>BC148-BW148</f>
        <v>207428.09</v>
      </c>
      <c r="CP148" s="57"/>
      <c r="CQ148" s="57"/>
      <c r="CR148" s="57"/>
      <c r="CS148" s="57"/>
      <c r="CT148" s="57"/>
      <c r="CU148" s="57"/>
      <c r="CV148" s="57"/>
      <c r="CW148" s="57"/>
      <c r="CX148" s="57"/>
      <c r="CY148" s="57"/>
      <c r="CZ148" s="57"/>
      <c r="DA148" s="57"/>
      <c r="DB148" s="57"/>
      <c r="DC148" s="57"/>
      <c r="DD148" s="57"/>
      <c r="DE148" s="57"/>
      <c r="DF148" s="58"/>
    </row>
    <row r="149" spans="1:110" ht="68.25" customHeight="1">
      <c r="A149" s="60" t="s">
        <v>375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1"/>
      <c r="AC149" s="51" t="s">
        <v>288</v>
      </c>
      <c r="AD149" s="48"/>
      <c r="AE149" s="48"/>
      <c r="AF149" s="48"/>
      <c r="AG149" s="48"/>
      <c r="AH149" s="48"/>
      <c r="AI149" s="48" t="s">
        <v>8</v>
      </c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54">
        <f>BC150</f>
        <v>241700</v>
      </c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>
        <f>BW150</f>
        <v>34271.91</v>
      </c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6">
        <f>BC149-BW149</f>
        <v>207428.09</v>
      </c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8"/>
    </row>
    <row r="150" spans="1:110" ht="66" customHeight="1">
      <c r="A150" s="71" t="s">
        <v>307</v>
      </c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2"/>
      <c r="AC150" s="66" t="s">
        <v>288</v>
      </c>
      <c r="AD150" s="47"/>
      <c r="AE150" s="47"/>
      <c r="AF150" s="47"/>
      <c r="AG150" s="47"/>
      <c r="AH150" s="47"/>
      <c r="AI150" s="47" t="s">
        <v>7</v>
      </c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55">
        <v>241700</v>
      </c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>
        <v>34271.91</v>
      </c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6">
        <f>BC150-BW150</f>
        <v>207428.09</v>
      </c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8"/>
    </row>
    <row r="151" spans="1:110" s="21" customFormat="1" ht="53.25" customHeight="1">
      <c r="A151" s="60" t="s">
        <v>244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1"/>
      <c r="AC151" s="51" t="s">
        <v>288</v>
      </c>
      <c r="AD151" s="48"/>
      <c r="AE151" s="48"/>
      <c r="AF151" s="48"/>
      <c r="AG151" s="48"/>
      <c r="AH151" s="48"/>
      <c r="AI151" s="48" t="s">
        <v>11</v>
      </c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54">
        <v>200</v>
      </c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>
        <f>BW152</f>
        <v>200</v>
      </c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6" t="s">
        <v>388</v>
      </c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8"/>
    </row>
    <row r="152" spans="1:110" ht="53.25" customHeight="1">
      <c r="A152" s="71" t="s">
        <v>308</v>
      </c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2"/>
      <c r="AC152" s="66" t="s">
        <v>288</v>
      </c>
      <c r="AD152" s="47"/>
      <c r="AE152" s="47"/>
      <c r="AF152" s="47"/>
      <c r="AG152" s="47"/>
      <c r="AH152" s="47"/>
      <c r="AI152" s="47" t="s">
        <v>10</v>
      </c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55">
        <v>200</v>
      </c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  <c r="BR152" s="55"/>
      <c r="BS152" s="55"/>
      <c r="BT152" s="55"/>
      <c r="BU152" s="55"/>
      <c r="BV152" s="55"/>
      <c r="BW152" s="55">
        <v>200</v>
      </c>
      <c r="BX152" s="55"/>
      <c r="BY152" s="55"/>
      <c r="BZ152" s="55"/>
      <c r="CA152" s="55"/>
      <c r="CB152" s="55"/>
      <c r="CC152" s="55"/>
      <c r="CD152" s="55"/>
      <c r="CE152" s="55"/>
      <c r="CF152" s="55"/>
      <c r="CG152" s="55"/>
      <c r="CH152" s="55"/>
      <c r="CI152" s="55"/>
      <c r="CJ152" s="55"/>
      <c r="CK152" s="55"/>
      <c r="CL152" s="55"/>
      <c r="CM152" s="55"/>
      <c r="CN152" s="55"/>
      <c r="CO152" s="56" t="s">
        <v>388</v>
      </c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8"/>
    </row>
    <row r="153" spans="1:110" s="21" customFormat="1" ht="30" customHeight="1" hidden="1">
      <c r="A153" s="60" t="s">
        <v>336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1"/>
      <c r="AC153" s="51" t="s">
        <v>288</v>
      </c>
      <c r="AD153" s="48"/>
      <c r="AE153" s="48"/>
      <c r="AF153" s="48"/>
      <c r="AG153" s="48"/>
      <c r="AH153" s="48"/>
      <c r="AI153" s="48" t="s">
        <v>134</v>
      </c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54">
        <f>BC154+BC157</f>
        <v>0</v>
      </c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>
        <f>BW156</f>
        <v>0</v>
      </c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84">
        <f>BC153-BW153</f>
        <v>0</v>
      </c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6"/>
    </row>
    <row r="154" spans="1:110" s="21" customFormat="1" ht="79.5" customHeight="1" hidden="1">
      <c r="A154" s="60" t="s">
        <v>220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1"/>
      <c r="AC154" s="51" t="s">
        <v>288</v>
      </c>
      <c r="AD154" s="48"/>
      <c r="AE154" s="48"/>
      <c r="AF154" s="48"/>
      <c r="AG154" s="48"/>
      <c r="AH154" s="48"/>
      <c r="AI154" s="83" t="s">
        <v>219</v>
      </c>
      <c r="AJ154" s="83"/>
      <c r="AK154" s="83"/>
      <c r="AL154" s="83"/>
      <c r="AM154" s="83"/>
      <c r="AN154" s="83"/>
      <c r="AO154" s="83"/>
      <c r="AP154" s="83"/>
      <c r="AQ154" s="83"/>
      <c r="AR154" s="83"/>
      <c r="AS154" s="83"/>
      <c r="AT154" s="83"/>
      <c r="AU154" s="83"/>
      <c r="AV154" s="83"/>
      <c r="AW154" s="83"/>
      <c r="AX154" s="83"/>
      <c r="AY154" s="83"/>
      <c r="AZ154" s="83"/>
      <c r="BA154" s="83"/>
      <c r="BB154" s="83"/>
      <c r="BC154" s="87">
        <f>BC155</f>
        <v>0</v>
      </c>
      <c r="BD154" s="87"/>
      <c r="BE154" s="87"/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>
        <f>BW155</f>
        <v>0</v>
      </c>
      <c r="BX154" s="87"/>
      <c r="BY154" s="87"/>
      <c r="BZ154" s="87"/>
      <c r="CA154" s="87"/>
      <c r="CB154" s="87"/>
      <c r="CC154" s="87"/>
      <c r="CD154" s="87"/>
      <c r="CE154" s="87"/>
      <c r="CF154" s="87"/>
      <c r="CG154" s="87"/>
      <c r="CH154" s="87"/>
      <c r="CI154" s="87"/>
      <c r="CJ154" s="87"/>
      <c r="CK154" s="87"/>
      <c r="CL154" s="87"/>
      <c r="CM154" s="87"/>
      <c r="CN154" s="87"/>
      <c r="CO154" s="84" t="s">
        <v>388</v>
      </c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6"/>
    </row>
    <row r="155" spans="1:110" ht="75.75" customHeight="1" hidden="1">
      <c r="A155" s="71" t="s">
        <v>217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2"/>
      <c r="AC155" s="66" t="s">
        <v>288</v>
      </c>
      <c r="AD155" s="47"/>
      <c r="AE155" s="47"/>
      <c r="AF155" s="47"/>
      <c r="AG155" s="47"/>
      <c r="AH155" s="47"/>
      <c r="AI155" s="47" t="s">
        <v>218</v>
      </c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6" t="s">
        <v>388</v>
      </c>
      <c r="CP155" s="57"/>
      <c r="CQ155" s="57"/>
      <c r="CR155" s="57"/>
      <c r="CS155" s="57"/>
      <c r="CT155" s="57"/>
      <c r="CU155" s="57"/>
      <c r="CV155" s="57"/>
      <c r="CW155" s="57"/>
      <c r="CX155" s="57"/>
      <c r="CY155" s="57"/>
      <c r="CZ155" s="57"/>
      <c r="DA155" s="57"/>
      <c r="DB155" s="57"/>
      <c r="DC155" s="57"/>
      <c r="DD155" s="57"/>
      <c r="DE155" s="57"/>
      <c r="DF155" s="58"/>
    </row>
    <row r="156" spans="1:110" s="21" customFormat="1" ht="42" customHeight="1" hidden="1">
      <c r="A156" s="60" t="s">
        <v>379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1"/>
      <c r="AC156" s="51" t="s">
        <v>288</v>
      </c>
      <c r="AD156" s="48"/>
      <c r="AE156" s="48"/>
      <c r="AF156" s="48"/>
      <c r="AG156" s="48"/>
      <c r="AH156" s="48"/>
      <c r="AI156" s="83" t="s">
        <v>135</v>
      </c>
      <c r="AJ156" s="83"/>
      <c r="AK156" s="83"/>
      <c r="AL156" s="83"/>
      <c r="AM156" s="83"/>
      <c r="AN156" s="83"/>
      <c r="AO156" s="83"/>
      <c r="AP156" s="83"/>
      <c r="AQ156" s="83"/>
      <c r="AR156" s="83"/>
      <c r="AS156" s="83"/>
      <c r="AT156" s="83"/>
      <c r="AU156" s="83"/>
      <c r="AV156" s="83"/>
      <c r="AW156" s="83"/>
      <c r="AX156" s="83"/>
      <c r="AY156" s="83"/>
      <c r="AZ156" s="83"/>
      <c r="BA156" s="83"/>
      <c r="BB156" s="83"/>
      <c r="BC156" s="87">
        <f>BC157</f>
        <v>0</v>
      </c>
      <c r="BD156" s="87"/>
      <c r="BE156" s="87"/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>
        <f>BW157</f>
        <v>0</v>
      </c>
      <c r="BX156" s="87"/>
      <c r="BY156" s="87"/>
      <c r="BZ156" s="87"/>
      <c r="CA156" s="87"/>
      <c r="CB156" s="87"/>
      <c r="CC156" s="87"/>
      <c r="CD156" s="87"/>
      <c r="CE156" s="87"/>
      <c r="CF156" s="87"/>
      <c r="CG156" s="87"/>
      <c r="CH156" s="87"/>
      <c r="CI156" s="87"/>
      <c r="CJ156" s="87"/>
      <c r="CK156" s="87"/>
      <c r="CL156" s="87"/>
      <c r="CM156" s="87"/>
      <c r="CN156" s="87"/>
      <c r="CO156" s="84">
        <f>BC156-BW156</f>
        <v>0</v>
      </c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6"/>
    </row>
    <row r="157" spans="1:110" ht="43.5" customHeight="1" hidden="1">
      <c r="A157" s="71" t="s">
        <v>309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2"/>
      <c r="AC157" s="66" t="s">
        <v>288</v>
      </c>
      <c r="AD157" s="47"/>
      <c r="AE157" s="47"/>
      <c r="AF157" s="47"/>
      <c r="AG157" s="47"/>
      <c r="AH157" s="47"/>
      <c r="AI157" s="47" t="s">
        <v>136</v>
      </c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55">
        <v>0</v>
      </c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  <c r="BR157" s="55"/>
      <c r="BS157" s="55"/>
      <c r="BT157" s="55"/>
      <c r="BU157" s="55"/>
      <c r="BV157" s="55"/>
      <c r="BW157" s="55">
        <v>0</v>
      </c>
      <c r="BX157" s="55"/>
      <c r="BY157" s="55"/>
      <c r="BZ157" s="55"/>
      <c r="CA157" s="55"/>
      <c r="CB157" s="55"/>
      <c r="CC157" s="55"/>
      <c r="CD157" s="55"/>
      <c r="CE157" s="55"/>
      <c r="CF157" s="55"/>
      <c r="CG157" s="55"/>
      <c r="CH157" s="55"/>
      <c r="CI157" s="55"/>
      <c r="CJ157" s="55"/>
      <c r="CK157" s="55"/>
      <c r="CL157" s="55"/>
      <c r="CM157" s="55"/>
      <c r="CN157" s="55"/>
      <c r="CO157" s="84">
        <f>BC157-BW157</f>
        <v>0</v>
      </c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6"/>
    </row>
    <row r="158" spans="1:110" ht="63" customHeight="1" hidden="1">
      <c r="A158" s="60" t="s">
        <v>416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1"/>
      <c r="AC158" s="82" t="s">
        <v>288</v>
      </c>
      <c r="AD158" s="83"/>
      <c r="AE158" s="83"/>
      <c r="AF158" s="83"/>
      <c r="AG158" s="83"/>
      <c r="AH158" s="83"/>
      <c r="AI158" s="83" t="s">
        <v>415</v>
      </c>
      <c r="AJ158" s="83"/>
      <c r="AK158" s="83"/>
      <c r="AL158" s="83"/>
      <c r="AM158" s="83"/>
      <c r="AN158" s="83"/>
      <c r="AO158" s="83"/>
      <c r="AP158" s="83"/>
      <c r="AQ158" s="83"/>
      <c r="AR158" s="83"/>
      <c r="AS158" s="83"/>
      <c r="AT158" s="83"/>
      <c r="AU158" s="83"/>
      <c r="AV158" s="83"/>
      <c r="AW158" s="83"/>
      <c r="AX158" s="83"/>
      <c r="AY158" s="83"/>
      <c r="AZ158" s="83"/>
      <c r="BA158" s="83"/>
      <c r="BB158" s="83"/>
      <c r="BC158" s="81">
        <f>BC159</f>
        <v>0</v>
      </c>
      <c r="BD158" s="81"/>
      <c r="BE158" s="81"/>
      <c r="BF158" s="81"/>
      <c r="BG158" s="81"/>
      <c r="BH158" s="81"/>
      <c r="BI158" s="81"/>
      <c r="BJ158" s="81"/>
      <c r="BK158" s="81"/>
      <c r="BL158" s="81"/>
      <c r="BM158" s="81"/>
      <c r="BN158" s="81"/>
      <c r="BO158" s="81"/>
      <c r="BP158" s="81"/>
      <c r="BQ158" s="81"/>
      <c r="BR158" s="81"/>
      <c r="BS158" s="81"/>
      <c r="BT158" s="81"/>
      <c r="BU158" s="81"/>
      <c r="BV158" s="81"/>
      <c r="BW158" s="81">
        <f>BW159</f>
        <v>0</v>
      </c>
      <c r="BX158" s="81"/>
      <c r="BY158" s="81"/>
      <c r="BZ158" s="81"/>
      <c r="CA158" s="81"/>
      <c r="CB158" s="81"/>
      <c r="CC158" s="81"/>
      <c r="CD158" s="81"/>
      <c r="CE158" s="81"/>
      <c r="CF158" s="81"/>
      <c r="CG158" s="81"/>
      <c r="CH158" s="81"/>
      <c r="CI158" s="81"/>
      <c r="CJ158" s="81"/>
      <c r="CK158" s="81"/>
      <c r="CL158" s="81"/>
      <c r="CM158" s="81"/>
      <c r="CN158" s="81"/>
      <c r="CO158" s="93" t="s">
        <v>388</v>
      </c>
      <c r="CP158" s="94"/>
      <c r="CQ158" s="94"/>
      <c r="CR158" s="94"/>
      <c r="CS158" s="94"/>
      <c r="CT158" s="94"/>
      <c r="CU158" s="94"/>
      <c r="CV158" s="94"/>
      <c r="CW158" s="94"/>
      <c r="CX158" s="94"/>
      <c r="CY158" s="94"/>
      <c r="CZ158" s="94"/>
      <c r="DA158" s="94"/>
      <c r="DB158" s="94"/>
      <c r="DC158" s="94"/>
      <c r="DD158" s="94"/>
      <c r="DE158" s="94"/>
      <c r="DF158" s="95"/>
    </row>
    <row r="159" spans="1:110" ht="58.5" customHeight="1" hidden="1">
      <c r="A159" s="71" t="s">
        <v>418</v>
      </c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2"/>
      <c r="AC159" s="66" t="s">
        <v>288</v>
      </c>
      <c r="AD159" s="47"/>
      <c r="AE159" s="47"/>
      <c r="AF159" s="47"/>
      <c r="AG159" s="47"/>
      <c r="AH159" s="47"/>
      <c r="AI159" s="47" t="s">
        <v>417</v>
      </c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96">
        <v>0</v>
      </c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  <c r="BR159" s="96"/>
      <c r="BS159" s="96"/>
      <c r="BT159" s="96"/>
      <c r="BU159" s="96"/>
      <c r="BV159" s="96"/>
      <c r="BW159" s="96">
        <v>0</v>
      </c>
      <c r="BX159" s="96"/>
      <c r="BY159" s="96"/>
      <c r="BZ159" s="96"/>
      <c r="CA159" s="96"/>
      <c r="CB159" s="96"/>
      <c r="CC159" s="96"/>
      <c r="CD159" s="96"/>
      <c r="CE159" s="96"/>
      <c r="CF159" s="96"/>
      <c r="CG159" s="96"/>
      <c r="CH159" s="96"/>
      <c r="CI159" s="96"/>
      <c r="CJ159" s="96"/>
      <c r="CK159" s="96"/>
      <c r="CL159" s="96"/>
      <c r="CM159" s="96"/>
      <c r="CN159" s="96"/>
      <c r="CO159" s="90" t="s">
        <v>388</v>
      </c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2"/>
    </row>
    <row r="160" spans="1:110" s="21" customFormat="1" ht="30" customHeight="1" hidden="1">
      <c r="A160" s="60" t="s">
        <v>336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1"/>
      <c r="AC160" s="51" t="s">
        <v>288</v>
      </c>
      <c r="AD160" s="48"/>
      <c r="AE160" s="48"/>
      <c r="AF160" s="48"/>
      <c r="AG160" s="48"/>
      <c r="AH160" s="48"/>
      <c r="AI160" s="48" t="s">
        <v>22</v>
      </c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54">
        <f>BC161+BC164</f>
        <v>0</v>
      </c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>
        <v>0</v>
      </c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6">
        <f>BC160-BW160</f>
        <v>0</v>
      </c>
      <c r="CP160" s="57"/>
      <c r="CQ160" s="57"/>
      <c r="CR160" s="57"/>
      <c r="CS160" s="57"/>
      <c r="CT160" s="57"/>
      <c r="CU160" s="57"/>
      <c r="CV160" s="57"/>
      <c r="CW160" s="57"/>
      <c r="CX160" s="57"/>
      <c r="CY160" s="57"/>
      <c r="CZ160" s="57"/>
      <c r="DA160" s="57"/>
      <c r="DB160" s="57"/>
      <c r="DC160" s="57"/>
      <c r="DD160" s="57"/>
      <c r="DE160" s="57"/>
      <c r="DF160" s="58"/>
    </row>
    <row r="161" spans="1:110" s="21" customFormat="1" ht="79.5" customHeight="1" hidden="1">
      <c r="A161" s="60" t="s">
        <v>220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1"/>
      <c r="AC161" s="51" t="s">
        <v>288</v>
      </c>
      <c r="AD161" s="48"/>
      <c r="AE161" s="48"/>
      <c r="AF161" s="48"/>
      <c r="AG161" s="48"/>
      <c r="AH161" s="48"/>
      <c r="AI161" s="83" t="s">
        <v>219</v>
      </c>
      <c r="AJ161" s="83"/>
      <c r="AK161" s="83"/>
      <c r="AL161" s="83"/>
      <c r="AM161" s="83"/>
      <c r="AN161" s="83"/>
      <c r="AO161" s="83"/>
      <c r="AP161" s="83"/>
      <c r="AQ161" s="83"/>
      <c r="AR161" s="83"/>
      <c r="AS161" s="83"/>
      <c r="AT161" s="83"/>
      <c r="AU161" s="83"/>
      <c r="AV161" s="83"/>
      <c r="AW161" s="83"/>
      <c r="AX161" s="83"/>
      <c r="AY161" s="83"/>
      <c r="AZ161" s="83"/>
      <c r="BA161" s="83"/>
      <c r="BB161" s="83"/>
      <c r="BC161" s="87">
        <f>BC162</f>
        <v>0</v>
      </c>
      <c r="BD161" s="87"/>
      <c r="BE161" s="87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>
        <f>BW162</f>
        <v>0</v>
      </c>
      <c r="BX161" s="87"/>
      <c r="BY161" s="87"/>
      <c r="BZ161" s="87"/>
      <c r="CA161" s="87"/>
      <c r="CB161" s="87"/>
      <c r="CC161" s="87"/>
      <c r="CD161" s="87"/>
      <c r="CE161" s="87"/>
      <c r="CF161" s="87"/>
      <c r="CG161" s="87"/>
      <c r="CH161" s="87"/>
      <c r="CI161" s="87"/>
      <c r="CJ161" s="87"/>
      <c r="CK161" s="87"/>
      <c r="CL161" s="87"/>
      <c r="CM161" s="87"/>
      <c r="CN161" s="87"/>
      <c r="CO161" s="84" t="s">
        <v>388</v>
      </c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6"/>
    </row>
    <row r="162" spans="1:110" ht="75.75" customHeight="1" hidden="1">
      <c r="A162" s="71" t="s">
        <v>217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2"/>
      <c r="AC162" s="66" t="s">
        <v>288</v>
      </c>
      <c r="AD162" s="47"/>
      <c r="AE162" s="47"/>
      <c r="AF162" s="47"/>
      <c r="AG162" s="47"/>
      <c r="AH162" s="47"/>
      <c r="AI162" s="47" t="s">
        <v>218</v>
      </c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BX162" s="55"/>
      <c r="BY162" s="55"/>
      <c r="BZ162" s="55"/>
      <c r="CA162" s="55"/>
      <c r="CB162" s="55"/>
      <c r="CC162" s="55"/>
      <c r="CD162" s="55"/>
      <c r="CE162" s="55"/>
      <c r="CF162" s="55"/>
      <c r="CG162" s="55"/>
      <c r="CH162" s="55"/>
      <c r="CI162" s="55"/>
      <c r="CJ162" s="55"/>
      <c r="CK162" s="55"/>
      <c r="CL162" s="55"/>
      <c r="CM162" s="55"/>
      <c r="CN162" s="55"/>
      <c r="CO162" s="56" t="s">
        <v>388</v>
      </c>
      <c r="CP162" s="57"/>
      <c r="CQ162" s="57"/>
      <c r="CR162" s="57"/>
      <c r="CS162" s="57"/>
      <c r="CT162" s="57"/>
      <c r="CU162" s="57"/>
      <c r="CV162" s="57"/>
      <c r="CW162" s="57"/>
      <c r="CX162" s="57"/>
      <c r="CY162" s="57"/>
      <c r="CZ162" s="57"/>
      <c r="DA162" s="57"/>
      <c r="DB162" s="57"/>
      <c r="DC162" s="57"/>
      <c r="DD162" s="57"/>
      <c r="DE162" s="57"/>
      <c r="DF162" s="58"/>
    </row>
    <row r="163" spans="1:110" s="21" customFormat="1" ht="42" customHeight="1" hidden="1">
      <c r="A163" s="60" t="s">
        <v>379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1"/>
      <c r="AC163" s="51" t="s">
        <v>288</v>
      </c>
      <c r="AD163" s="48"/>
      <c r="AE163" s="48"/>
      <c r="AF163" s="48"/>
      <c r="AG163" s="48"/>
      <c r="AH163" s="48"/>
      <c r="AI163" s="83" t="s">
        <v>21</v>
      </c>
      <c r="AJ163" s="83"/>
      <c r="AK163" s="83"/>
      <c r="AL163" s="83"/>
      <c r="AM163" s="83"/>
      <c r="AN163" s="83"/>
      <c r="AO163" s="83"/>
      <c r="AP163" s="83"/>
      <c r="AQ163" s="83"/>
      <c r="AR163" s="83"/>
      <c r="AS163" s="83"/>
      <c r="AT163" s="83"/>
      <c r="AU163" s="83"/>
      <c r="AV163" s="83"/>
      <c r="AW163" s="83"/>
      <c r="AX163" s="83"/>
      <c r="AY163" s="83"/>
      <c r="AZ163" s="83"/>
      <c r="BA163" s="83"/>
      <c r="BB163" s="83"/>
      <c r="BC163" s="87">
        <f>BC164</f>
        <v>0</v>
      </c>
      <c r="BD163" s="87"/>
      <c r="BE163" s="87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>
        <v>0</v>
      </c>
      <c r="BX163" s="87"/>
      <c r="BY163" s="87"/>
      <c r="BZ163" s="87"/>
      <c r="CA163" s="87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56">
        <f>BC163-BW163</f>
        <v>0</v>
      </c>
      <c r="CP163" s="57"/>
      <c r="CQ163" s="57"/>
      <c r="CR163" s="57"/>
      <c r="CS163" s="57"/>
      <c r="CT163" s="57"/>
      <c r="CU163" s="57"/>
      <c r="CV163" s="57"/>
      <c r="CW163" s="57"/>
      <c r="CX163" s="57"/>
      <c r="CY163" s="57"/>
      <c r="CZ163" s="57"/>
      <c r="DA163" s="57"/>
      <c r="DB163" s="57"/>
      <c r="DC163" s="57"/>
      <c r="DD163" s="57"/>
      <c r="DE163" s="57"/>
      <c r="DF163" s="58"/>
    </row>
    <row r="164" spans="1:110" ht="43.5" customHeight="1" hidden="1">
      <c r="A164" s="71" t="s">
        <v>309</v>
      </c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2"/>
      <c r="AC164" s="66" t="s">
        <v>288</v>
      </c>
      <c r="AD164" s="47"/>
      <c r="AE164" s="47"/>
      <c r="AF164" s="47"/>
      <c r="AG164" s="47"/>
      <c r="AH164" s="47"/>
      <c r="AI164" s="47" t="s">
        <v>20</v>
      </c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>
        <v>0</v>
      </c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6">
        <f>BC164-BW164</f>
        <v>0</v>
      </c>
      <c r="CP164" s="57"/>
      <c r="CQ164" s="57"/>
      <c r="CR164" s="57"/>
      <c r="CS164" s="57"/>
      <c r="CT164" s="57"/>
      <c r="CU164" s="57"/>
      <c r="CV164" s="57"/>
      <c r="CW164" s="57"/>
      <c r="CX164" s="57"/>
      <c r="CY164" s="57"/>
      <c r="CZ164" s="57"/>
      <c r="DA164" s="57"/>
      <c r="DB164" s="57"/>
      <c r="DC164" s="57"/>
      <c r="DD164" s="57"/>
      <c r="DE164" s="57"/>
      <c r="DF164" s="58"/>
    </row>
    <row r="165" spans="1:111" ht="33.75" customHeight="1" hidden="1">
      <c r="A165" s="115" t="s">
        <v>54</v>
      </c>
      <c r="B165" s="115"/>
      <c r="C165" s="115"/>
      <c r="D165" s="115"/>
      <c r="E165" s="115"/>
      <c r="F165" s="115"/>
      <c r="G165" s="115"/>
      <c r="H165" s="115"/>
      <c r="I165" s="115"/>
      <c r="J165" s="115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  <c r="AA165" s="115"/>
      <c r="AB165" s="116"/>
      <c r="AC165" s="111" t="s">
        <v>288</v>
      </c>
      <c r="AD165" s="112"/>
      <c r="AE165" s="112"/>
      <c r="AF165" s="112"/>
      <c r="AG165" s="112"/>
      <c r="AH165" s="112"/>
      <c r="AI165" s="112" t="s">
        <v>53</v>
      </c>
      <c r="AJ165" s="112"/>
      <c r="AK165" s="112"/>
      <c r="AL165" s="112"/>
      <c r="AM165" s="112"/>
      <c r="AN165" s="112"/>
      <c r="AO165" s="112"/>
      <c r="AP165" s="112"/>
      <c r="AQ165" s="112"/>
      <c r="AR165" s="112"/>
      <c r="AS165" s="112"/>
      <c r="AT165" s="112"/>
      <c r="AU165" s="112"/>
      <c r="AV165" s="112"/>
      <c r="AW165" s="112"/>
      <c r="AX165" s="112"/>
      <c r="AY165" s="112"/>
      <c r="AZ165" s="112"/>
      <c r="BA165" s="112"/>
      <c r="BB165" s="112"/>
      <c r="BC165" s="110">
        <f>BC166+BC170+BC175+BC182</f>
        <v>0</v>
      </c>
      <c r="BD165" s="110"/>
      <c r="BE165" s="110"/>
      <c r="BF165" s="110"/>
      <c r="BG165" s="110"/>
      <c r="BH165" s="110"/>
      <c r="BI165" s="110"/>
      <c r="BJ165" s="110"/>
      <c r="BK165" s="110"/>
      <c r="BL165" s="110"/>
      <c r="BM165" s="110"/>
      <c r="BN165" s="110"/>
      <c r="BO165" s="110"/>
      <c r="BP165" s="110"/>
      <c r="BQ165" s="110"/>
      <c r="BR165" s="110"/>
      <c r="BS165" s="110"/>
      <c r="BT165" s="110"/>
      <c r="BU165" s="110"/>
      <c r="BV165" s="110"/>
      <c r="BW165" s="110">
        <v>0</v>
      </c>
      <c r="BX165" s="110"/>
      <c r="BY165" s="110"/>
      <c r="BZ165" s="110"/>
      <c r="CA165" s="110"/>
      <c r="CB165" s="110"/>
      <c r="CC165" s="110"/>
      <c r="CD165" s="110"/>
      <c r="CE165" s="110"/>
      <c r="CF165" s="110"/>
      <c r="CG165" s="110"/>
      <c r="CH165" s="110"/>
      <c r="CI165" s="110"/>
      <c r="CJ165" s="110"/>
      <c r="CK165" s="110"/>
      <c r="CL165" s="110"/>
      <c r="CM165" s="110"/>
      <c r="CN165" s="110"/>
      <c r="CO165" s="185" t="s">
        <v>388</v>
      </c>
      <c r="CP165" s="186"/>
      <c r="CQ165" s="186"/>
      <c r="CR165" s="186"/>
      <c r="CS165" s="186"/>
      <c r="CT165" s="186"/>
      <c r="CU165" s="186"/>
      <c r="CV165" s="186"/>
      <c r="CW165" s="186"/>
      <c r="CX165" s="186"/>
      <c r="CY165" s="186"/>
      <c r="CZ165" s="186"/>
      <c r="DA165" s="186"/>
      <c r="DB165" s="186"/>
      <c r="DC165" s="186"/>
      <c r="DD165" s="186"/>
      <c r="DE165" s="186"/>
      <c r="DF165" s="187"/>
      <c r="DG165" s="28"/>
    </row>
    <row r="166" spans="1:110" s="21" customFormat="1" ht="50.25" customHeight="1" hidden="1">
      <c r="A166" s="60" t="s">
        <v>58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1"/>
      <c r="AC166" s="82" t="s">
        <v>288</v>
      </c>
      <c r="AD166" s="83"/>
      <c r="AE166" s="83"/>
      <c r="AF166" s="83"/>
      <c r="AG166" s="83"/>
      <c r="AH166" s="83"/>
      <c r="AI166" s="83" t="s">
        <v>55</v>
      </c>
      <c r="AJ166" s="83"/>
      <c r="AK166" s="83"/>
      <c r="AL166" s="83"/>
      <c r="AM166" s="83"/>
      <c r="AN166" s="83"/>
      <c r="AO166" s="83"/>
      <c r="AP166" s="83"/>
      <c r="AQ166" s="83"/>
      <c r="AR166" s="83"/>
      <c r="AS166" s="83"/>
      <c r="AT166" s="83"/>
      <c r="AU166" s="83"/>
      <c r="AV166" s="83"/>
      <c r="AW166" s="83"/>
      <c r="AX166" s="83"/>
      <c r="AY166" s="83"/>
      <c r="AZ166" s="83"/>
      <c r="BA166" s="83"/>
      <c r="BB166" s="83"/>
      <c r="BC166" s="87">
        <f>BC167+BC168+BC169</f>
        <v>0</v>
      </c>
      <c r="BD166" s="87"/>
      <c r="BE166" s="87"/>
      <c r="BF166" s="87"/>
      <c r="BG166" s="87"/>
      <c r="BH166" s="87"/>
      <c r="BI166" s="87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>
        <f>BW168+BW169+BW167</f>
        <v>0</v>
      </c>
      <c r="BX166" s="87"/>
      <c r="BY166" s="87"/>
      <c r="BZ166" s="87"/>
      <c r="CA166" s="87"/>
      <c r="CB166" s="87"/>
      <c r="CC166" s="87"/>
      <c r="CD166" s="87"/>
      <c r="CE166" s="87"/>
      <c r="CF166" s="87"/>
      <c r="CG166" s="87"/>
      <c r="CH166" s="87"/>
      <c r="CI166" s="87"/>
      <c r="CJ166" s="87"/>
      <c r="CK166" s="87"/>
      <c r="CL166" s="87"/>
      <c r="CM166" s="87"/>
      <c r="CN166" s="87"/>
      <c r="CO166" s="56" t="str">
        <f>CO168</f>
        <v>-</v>
      </c>
      <c r="CP166" s="57"/>
      <c r="CQ166" s="57"/>
      <c r="CR166" s="57"/>
      <c r="CS166" s="57"/>
      <c r="CT166" s="57"/>
      <c r="CU166" s="57"/>
      <c r="CV166" s="57"/>
      <c r="CW166" s="57"/>
      <c r="CX166" s="57"/>
      <c r="CY166" s="57"/>
      <c r="CZ166" s="57"/>
      <c r="DA166" s="57"/>
      <c r="DB166" s="57"/>
      <c r="DC166" s="57"/>
      <c r="DD166" s="57"/>
      <c r="DE166" s="57"/>
      <c r="DF166" s="58"/>
    </row>
    <row r="167" spans="1:110" ht="70.5" customHeight="1" hidden="1">
      <c r="A167" s="71" t="s">
        <v>57</v>
      </c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2"/>
      <c r="AC167" s="66" t="s">
        <v>288</v>
      </c>
      <c r="AD167" s="47"/>
      <c r="AE167" s="47"/>
      <c r="AF167" s="47"/>
      <c r="AG167" s="47"/>
      <c r="AH167" s="47"/>
      <c r="AI167" s="47" t="s">
        <v>56</v>
      </c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55">
        <v>0</v>
      </c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  <c r="BR167" s="55"/>
      <c r="BS167" s="55"/>
      <c r="BT167" s="55"/>
      <c r="BU167" s="55"/>
      <c r="BV167" s="55"/>
      <c r="BW167" s="55">
        <v>0</v>
      </c>
      <c r="BX167" s="55"/>
      <c r="BY167" s="55"/>
      <c r="BZ167" s="55"/>
      <c r="CA167" s="55"/>
      <c r="CB167" s="55"/>
      <c r="CC167" s="55"/>
      <c r="CD167" s="55"/>
      <c r="CE167" s="55"/>
      <c r="CF167" s="55"/>
      <c r="CG167" s="55"/>
      <c r="CH167" s="55"/>
      <c r="CI167" s="55"/>
      <c r="CJ167" s="55"/>
      <c r="CK167" s="55"/>
      <c r="CL167" s="55"/>
      <c r="CM167" s="55"/>
      <c r="CN167" s="55"/>
      <c r="CO167" s="56" t="s">
        <v>388</v>
      </c>
      <c r="CP167" s="57"/>
      <c r="CQ167" s="57"/>
      <c r="CR167" s="57"/>
      <c r="CS167" s="57"/>
      <c r="CT167" s="57"/>
      <c r="CU167" s="57"/>
      <c r="CV167" s="57"/>
      <c r="CW167" s="57"/>
      <c r="CX167" s="57"/>
      <c r="CY167" s="57"/>
      <c r="CZ167" s="57"/>
      <c r="DA167" s="57"/>
      <c r="DB167" s="57"/>
      <c r="DC167" s="57"/>
      <c r="DD167" s="57"/>
      <c r="DE167" s="57"/>
      <c r="DF167" s="58"/>
    </row>
    <row r="168" spans="1:110" ht="38.25" customHeight="1" hidden="1">
      <c r="A168" s="71" t="s">
        <v>58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2"/>
      <c r="AC168" s="66" t="s">
        <v>288</v>
      </c>
      <c r="AD168" s="47"/>
      <c r="AE168" s="47"/>
      <c r="AF168" s="47"/>
      <c r="AG168" s="47"/>
      <c r="AH168" s="47"/>
      <c r="AI168" s="47" t="s">
        <v>60</v>
      </c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  <c r="BR168" s="55"/>
      <c r="BS168" s="55"/>
      <c r="BT168" s="55"/>
      <c r="BU168" s="55"/>
      <c r="BV168" s="55"/>
      <c r="BW168" s="55">
        <v>0</v>
      </c>
      <c r="BX168" s="55"/>
      <c r="BY168" s="55"/>
      <c r="BZ168" s="55"/>
      <c r="CA168" s="55"/>
      <c r="CB168" s="55"/>
      <c r="CC168" s="55"/>
      <c r="CD168" s="55"/>
      <c r="CE168" s="55"/>
      <c r="CF168" s="55"/>
      <c r="CG168" s="55"/>
      <c r="CH168" s="55"/>
      <c r="CI168" s="55"/>
      <c r="CJ168" s="55"/>
      <c r="CK168" s="55"/>
      <c r="CL168" s="55"/>
      <c r="CM168" s="55"/>
      <c r="CN168" s="55"/>
      <c r="CO168" s="56" t="s">
        <v>388</v>
      </c>
      <c r="CP168" s="57"/>
      <c r="CQ168" s="57"/>
      <c r="CR168" s="57"/>
      <c r="CS168" s="57"/>
      <c r="CT168" s="57"/>
      <c r="CU168" s="57"/>
      <c r="CV168" s="57"/>
      <c r="CW168" s="57"/>
      <c r="CX168" s="57"/>
      <c r="CY168" s="57"/>
      <c r="CZ168" s="57"/>
      <c r="DA168" s="57"/>
      <c r="DB168" s="57"/>
      <c r="DC168" s="57"/>
      <c r="DD168" s="57"/>
      <c r="DE168" s="57"/>
      <c r="DF168" s="58"/>
    </row>
    <row r="169" spans="1:110" ht="42" customHeight="1" hidden="1">
      <c r="A169" s="71" t="s">
        <v>58</v>
      </c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2"/>
      <c r="AC169" s="66" t="s">
        <v>288</v>
      </c>
      <c r="AD169" s="47"/>
      <c r="AE169" s="47"/>
      <c r="AF169" s="47"/>
      <c r="AG169" s="47"/>
      <c r="AH169" s="47"/>
      <c r="AI169" s="47" t="s">
        <v>59</v>
      </c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55">
        <v>0</v>
      </c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  <c r="BR169" s="55"/>
      <c r="BS169" s="55"/>
      <c r="BT169" s="55"/>
      <c r="BU169" s="55"/>
      <c r="BV169" s="55"/>
      <c r="BW169" s="55">
        <v>0</v>
      </c>
      <c r="BX169" s="55"/>
      <c r="BY169" s="55"/>
      <c r="BZ169" s="55"/>
      <c r="CA169" s="55"/>
      <c r="CB169" s="55"/>
      <c r="CC169" s="55"/>
      <c r="CD169" s="55"/>
      <c r="CE169" s="55"/>
      <c r="CF169" s="55"/>
      <c r="CG169" s="55"/>
      <c r="CH169" s="55"/>
      <c r="CI169" s="55"/>
      <c r="CJ169" s="55"/>
      <c r="CK169" s="55"/>
      <c r="CL169" s="55"/>
      <c r="CM169" s="55"/>
      <c r="CN169" s="55"/>
      <c r="CO169" s="56" t="s">
        <v>388</v>
      </c>
      <c r="CP169" s="57"/>
      <c r="CQ169" s="57"/>
      <c r="CR169" s="57"/>
      <c r="CS169" s="57"/>
      <c r="CT169" s="57"/>
      <c r="CU169" s="57"/>
      <c r="CV169" s="57"/>
      <c r="CW169" s="57"/>
      <c r="CX169" s="57"/>
      <c r="CY169" s="57"/>
      <c r="CZ169" s="57"/>
      <c r="DA169" s="57"/>
      <c r="DB169" s="57"/>
      <c r="DC169" s="57"/>
      <c r="DD169" s="57"/>
      <c r="DE169" s="57"/>
      <c r="DF169" s="58"/>
    </row>
  </sheetData>
  <sheetProtection/>
  <mergeCells count="982">
    <mergeCell ref="AI169:BB169"/>
    <mergeCell ref="BC169:BV169"/>
    <mergeCell ref="A167:AB167"/>
    <mergeCell ref="AC167:AH167"/>
    <mergeCell ref="AI167:BB167"/>
    <mergeCell ref="BC167:BV167"/>
    <mergeCell ref="BW169:CN169"/>
    <mergeCell ref="CO169:DF169"/>
    <mergeCell ref="A169:AB169"/>
    <mergeCell ref="AC169:AH169"/>
    <mergeCell ref="BW168:CN168"/>
    <mergeCell ref="CO168:DF168"/>
    <mergeCell ref="AI168:BB168"/>
    <mergeCell ref="BC168:BV168"/>
    <mergeCell ref="A168:AB168"/>
    <mergeCell ref="AC168:AH168"/>
    <mergeCell ref="BW167:CN167"/>
    <mergeCell ref="CO167:DF167"/>
    <mergeCell ref="AI166:BB166"/>
    <mergeCell ref="BC166:BV166"/>
    <mergeCell ref="BW165:CN165"/>
    <mergeCell ref="CO165:DF165"/>
    <mergeCell ref="BW166:CN166"/>
    <mergeCell ref="CO166:DF166"/>
    <mergeCell ref="BW164:CN164"/>
    <mergeCell ref="A166:AB166"/>
    <mergeCell ref="AC166:AH166"/>
    <mergeCell ref="A165:AB165"/>
    <mergeCell ref="AC165:AH165"/>
    <mergeCell ref="AI165:BB165"/>
    <mergeCell ref="BC165:BV165"/>
    <mergeCell ref="BC161:BV161"/>
    <mergeCell ref="A164:AB164"/>
    <mergeCell ref="AC164:AH164"/>
    <mergeCell ref="AI164:BB164"/>
    <mergeCell ref="BC164:BV164"/>
    <mergeCell ref="CO162:DF162"/>
    <mergeCell ref="A163:AB163"/>
    <mergeCell ref="AC163:AH163"/>
    <mergeCell ref="AI163:BB163"/>
    <mergeCell ref="BC163:BV163"/>
    <mergeCell ref="BW161:CN161"/>
    <mergeCell ref="CO164:DF164"/>
    <mergeCell ref="BW163:CN163"/>
    <mergeCell ref="CO163:DF163"/>
    <mergeCell ref="CO161:DF161"/>
    <mergeCell ref="A162:AB162"/>
    <mergeCell ref="AC162:AH162"/>
    <mergeCell ref="A161:AB161"/>
    <mergeCell ref="AC161:AH161"/>
    <mergeCell ref="AI161:BB161"/>
    <mergeCell ref="BC52:BV52"/>
    <mergeCell ref="AI162:BB162"/>
    <mergeCell ref="BC162:BV162"/>
    <mergeCell ref="BW162:CN162"/>
    <mergeCell ref="A74:AB74"/>
    <mergeCell ref="A75:AB75"/>
    <mergeCell ref="A77:AB77"/>
    <mergeCell ref="A76:AB76"/>
    <mergeCell ref="AI160:BB160"/>
    <mergeCell ref="BC160:BV160"/>
    <mergeCell ref="BW160:CN160"/>
    <mergeCell ref="AC78:AH78"/>
    <mergeCell ref="AC79:AH79"/>
    <mergeCell ref="AC56:AH56"/>
    <mergeCell ref="AC55:AH55"/>
    <mergeCell ref="AC54:AH54"/>
    <mergeCell ref="BC68:BV68"/>
    <mergeCell ref="BC69:BV69"/>
    <mergeCell ref="BC67:BV67"/>
    <mergeCell ref="BC55:BV55"/>
    <mergeCell ref="CO160:DF160"/>
    <mergeCell ref="A25:AB25"/>
    <mergeCell ref="AC25:AH25"/>
    <mergeCell ref="AI25:BB25"/>
    <mergeCell ref="BC25:BV25"/>
    <mergeCell ref="BW25:CN25"/>
    <mergeCell ref="CO25:DF25"/>
    <mergeCell ref="A160:AB160"/>
    <mergeCell ref="AC160:AH160"/>
    <mergeCell ref="BW26:CN26"/>
    <mergeCell ref="A45:AB45"/>
    <mergeCell ref="AI46:BB46"/>
    <mergeCell ref="AI47:BB47"/>
    <mergeCell ref="AI44:BB44"/>
    <mergeCell ref="BC38:BV38"/>
    <mergeCell ref="A40:AB40"/>
    <mergeCell ref="AC39:AH39"/>
    <mergeCell ref="AI39:BB39"/>
    <mergeCell ref="A46:AB46"/>
    <mergeCell ref="A47:AB47"/>
    <mergeCell ref="A66:AB66"/>
    <mergeCell ref="A48:AB48"/>
    <mergeCell ref="A50:AB50"/>
    <mergeCell ref="A51:AB51"/>
    <mergeCell ref="BC63:BV63"/>
    <mergeCell ref="BC51:BV51"/>
    <mergeCell ref="AI55:BB55"/>
    <mergeCell ref="A55:AB55"/>
    <mergeCell ref="A56:AB56"/>
    <mergeCell ref="A62:AB62"/>
    <mergeCell ref="BC65:BV65"/>
    <mergeCell ref="BC66:BV66"/>
    <mergeCell ref="BW24:CN24"/>
    <mergeCell ref="BC24:BV24"/>
    <mergeCell ref="BC27:BV27"/>
    <mergeCell ref="BW47:CN47"/>
    <mergeCell ref="BW49:CN49"/>
    <mergeCell ref="BW51:CN51"/>
    <mergeCell ref="BC32:BV32"/>
    <mergeCell ref="BC33:BV33"/>
    <mergeCell ref="BC117:BV117"/>
    <mergeCell ref="BW117:CN117"/>
    <mergeCell ref="BC130:BV130"/>
    <mergeCell ref="BC134:BV134"/>
    <mergeCell ref="BC133:BV133"/>
    <mergeCell ref="BW133:CN133"/>
    <mergeCell ref="BW126:CN126"/>
    <mergeCell ref="BC128:BV128"/>
    <mergeCell ref="BC118:BV118"/>
    <mergeCell ref="BW122:CN122"/>
    <mergeCell ref="BW88:CN88"/>
    <mergeCell ref="BW92:CN92"/>
    <mergeCell ref="BW90:CN90"/>
    <mergeCell ref="BW89:CN89"/>
    <mergeCell ref="BC89:BV89"/>
    <mergeCell ref="BC90:BV90"/>
    <mergeCell ref="BC91:BV91"/>
    <mergeCell ref="BC88:BV88"/>
    <mergeCell ref="BC75:BV75"/>
    <mergeCell ref="BC76:BV76"/>
    <mergeCell ref="BC74:BV74"/>
    <mergeCell ref="BW76:CN76"/>
    <mergeCell ref="BC85:BV85"/>
    <mergeCell ref="BC86:BV86"/>
    <mergeCell ref="BW78:CN78"/>
    <mergeCell ref="A65:AB65"/>
    <mergeCell ref="A63:AB63"/>
    <mergeCell ref="AC65:AH65"/>
    <mergeCell ref="AC64:AH64"/>
    <mergeCell ref="BW94:CN94"/>
    <mergeCell ref="BC79:BV79"/>
    <mergeCell ref="BC78:BV78"/>
    <mergeCell ref="BC73:BV73"/>
    <mergeCell ref="BC72:BV72"/>
    <mergeCell ref="BC77:BV77"/>
    <mergeCell ref="AC48:AH48"/>
    <mergeCell ref="AI54:BB54"/>
    <mergeCell ref="BC50:BV50"/>
    <mergeCell ref="BC48:BV48"/>
    <mergeCell ref="AI49:BB49"/>
    <mergeCell ref="BC49:BV49"/>
    <mergeCell ref="AI53:BB53"/>
    <mergeCell ref="AI51:BB51"/>
    <mergeCell ref="AI50:BB50"/>
    <mergeCell ref="BC53:BV53"/>
    <mergeCell ref="AI48:BB48"/>
    <mergeCell ref="BC47:BV47"/>
    <mergeCell ref="BC45:BV45"/>
    <mergeCell ref="BC41:BV41"/>
    <mergeCell ref="BC44:BV44"/>
    <mergeCell ref="BC42:BV42"/>
    <mergeCell ref="A37:AB37"/>
    <mergeCell ref="AC37:AH37"/>
    <mergeCell ref="A38:AB38"/>
    <mergeCell ref="A39:AB39"/>
    <mergeCell ref="AC38:AH38"/>
    <mergeCell ref="AI41:BB41"/>
    <mergeCell ref="AC41:AH41"/>
    <mergeCell ref="AI42:BB42"/>
    <mergeCell ref="BC39:BV39"/>
    <mergeCell ref="BC40:BV40"/>
    <mergeCell ref="AC30:AH30"/>
    <mergeCell ref="BC36:BV36"/>
    <mergeCell ref="AI30:BB30"/>
    <mergeCell ref="BC30:BV30"/>
    <mergeCell ref="A36:AB36"/>
    <mergeCell ref="AC36:AH36"/>
    <mergeCell ref="A29:AB29"/>
    <mergeCell ref="A35:AB35"/>
    <mergeCell ref="A32:AB32"/>
    <mergeCell ref="AC32:AH32"/>
    <mergeCell ref="A33:AB33"/>
    <mergeCell ref="AC33:AH33"/>
    <mergeCell ref="A31:AB31"/>
    <mergeCell ref="A34:AB34"/>
    <mergeCell ref="BC35:BV35"/>
    <mergeCell ref="AI35:BB35"/>
    <mergeCell ref="AI31:BB31"/>
    <mergeCell ref="AI34:BB34"/>
    <mergeCell ref="AI32:BB32"/>
    <mergeCell ref="AI33:BB33"/>
    <mergeCell ref="BW18:CN18"/>
    <mergeCell ref="AI29:BB29"/>
    <mergeCell ref="A27:AB27"/>
    <mergeCell ref="AC27:AH27"/>
    <mergeCell ref="AC24:AH24"/>
    <mergeCell ref="BC34:BV34"/>
    <mergeCell ref="AC29:AH29"/>
    <mergeCell ref="AC31:AH31"/>
    <mergeCell ref="AI18:BB18"/>
    <mergeCell ref="AI22:BB22"/>
    <mergeCell ref="A23:AB23"/>
    <mergeCell ref="BW22:CN22"/>
    <mergeCell ref="BW23:CN23"/>
    <mergeCell ref="A30:AB30"/>
    <mergeCell ref="BW19:CN19"/>
    <mergeCell ref="AI19:BB19"/>
    <mergeCell ref="BC18:BV18"/>
    <mergeCell ref="BC19:BV19"/>
    <mergeCell ref="A28:AB28"/>
    <mergeCell ref="AC28:AH28"/>
    <mergeCell ref="BC28:BV28"/>
    <mergeCell ref="BW27:CN27"/>
    <mergeCell ref="AI28:BB28"/>
    <mergeCell ref="A24:AB24"/>
    <mergeCell ref="AI24:BB24"/>
    <mergeCell ref="AI27:BB27"/>
    <mergeCell ref="CO40:DF40"/>
    <mergeCell ref="CO39:DF39"/>
    <mergeCell ref="BW34:CN34"/>
    <mergeCell ref="BW44:CN44"/>
    <mergeCell ref="CO37:DF37"/>
    <mergeCell ref="CO41:DF41"/>
    <mergeCell ref="CO42:DF42"/>
    <mergeCell ref="BW50:CN50"/>
    <mergeCell ref="CO47:DF47"/>
    <mergeCell ref="BW48:CN48"/>
    <mergeCell ref="CO51:DF51"/>
    <mergeCell ref="CO48:DF48"/>
    <mergeCell ref="CO49:DF49"/>
    <mergeCell ref="CO50:DF50"/>
    <mergeCell ref="BW64:CN64"/>
    <mergeCell ref="CO59:DF59"/>
    <mergeCell ref="BW55:CN55"/>
    <mergeCell ref="CO63:DF63"/>
    <mergeCell ref="BW63:CN63"/>
    <mergeCell ref="BW62:CN62"/>
    <mergeCell ref="CO60:DF60"/>
    <mergeCell ref="BW59:CN59"/>
    <mergeCell ref="BW60:CN60"/>
    <mergeCell ref="CO62:DF62"/>
    <mergeCell ref="CO76:DF76"/>
    <mergeCell ref="CO94:DF94"/>
    <mergeCell ref="CO89:DF89"/>
    <mergeCell ref="BW52:CN52"/>
    <mergeCell ref="BW54:CN54"/>
    <mergeCell ref="BW53:CN53"/>
    <mergeCell ref="CO58:DF58"/>
    <mergeCell ref="BW57:CN57"/>
    <mergeCell ref="CO54:DF54"/>
    <mergeCell ref="CO53:DF53"/>
    <mergeCell ref="CO52:DF52"/>
    <mergeCell ref="CO134:DF134"/>
    <mergeCell ref="CO91:DF91"/>
    <mergeCell ref="CO117:DF117"/>
    <mergeCell ref="CO118:DF118"/>
    <mergeCell ref="CO128:DF128"/>
    <mergeCell ref="CO126:DF126"/>
    <mergeCell ref="CO130:DF130"/>
    <mergeCell ref="CO129:DF129"/>
    <mergeCell ref="CO123:DF123"/>
    <mergeCell ref="CO127:DF127"/>
    <mergeCell ref="CO135:DF135"/>
    <mergeCell ref="CO92:DF92"/>
    <mergeCell ref="CO93:DF93"/>
    <mergeCell ref="CO90:DF90"/>
    <mergeCell ref="CO107:DF107"/>
    <mergeCell ref="CO106:DF106"/>
    <mergeCell ref="CO114:DF114"/>
    <mergeCell ref="CO133:DF133"/>
    <mergeCell ref="CO132:DF132"/>
    <mergeCell ref="BW93:CN93"/>
    <mergeCell ref="CO88:DF88"/>
    <mergeCell ref="CO83:DF83"/>
    <mergeCell ref="BW77:CN77"/>
    <mergeCell ref="CO78:DF78"/>
    <mergeCell ref="CO80:DF80"/>
    <mergeCell ref="CO82:DF82"/>
    <mergeCell ref="CO77:DF77"/>
    <mergeCell ref="BW79:CN79"/>
    <mergeCell ref="BW91:CN91"/>
    <mergeCell ref="CO69:DF69"/>
    <mergeCell ref="CO70:DF70"/>
    <mergeCell ref="CO73:DF73"/>
    <mergeCell ref="CO71:DF71"/>
    <mergeCell ref="CO74:DF74"/>
    <mergeCell ref="CO95:DF95"/>
    <mergeCell ref="CO84:DF84"/>
    <mergeCell ref="CO85:DF85"/>
    <mergeCell ref="CO86:DF86"/>
    <mergeCell ref="CO87:DF87"/>
    <mergeCell ref="CO75:DF75"/>
    <mergeCell ref="CO79:DF79"/>
    <mergeCell ref="BW72:CN72"/>
    <mergeCell ref="CO81:DF81"/>
    <mergeCell ref="CO55:DF55"/>
    <mergeCell ref="CO56:DF56"/>
    <mergeCell ref="CO57:DF57"/>
    <mergeCell ref="CO64:DF64"/>
    <mergeCell ref="CO61:DF61"/>
    <mergeCell ref="BW56:CN56"/>
    <mergeCell ref="BW73:CN73"/>
    <mergeCell ref="BW86:CN86"/>
    <mergeCell ref="BW84:CN84"/>
    <mergeCell ref="BW85:CN85"/>
    <mergeCell ref="BW83:CN83"/>
    <mergeCell ref="BW80:CN80"/>
    <mergeCell ref="BW82:CN82"/>
    <mergeCell ref="BW66:CN66"/>
    <mergeCell ref="CO67:DF67"/>
    <mergeCell ref="CO65:DF65"/>
    <mergeCell ref="BW65:CN65"/>
    <mergeCell ref="CO66:DF66"/>
    <mergeCell ref="BW95:CN95"/>
    <mergeCell ref="BW67:CN67"/>
    <mergeCell ref="BW75:CN75"/>
    <mergeCell ref="BW74:CN74"/>
    <mergeCell ref="CO68:DF68"/>
    <mergeCell ref="BW102:CN102"/>
    <mergeCell ref="BW81:CN81"/>
    <mergeCell ref="BW69:CN69"/>
    <mergeCell ref="BW68:CN68"/>
    <mergeCell ref="BW114:CN114"/>
    <mergeCell ref="BW129:CN129"/>
    <mergeCell ref="BW125:CN125"/>
    <mergeCell ref="BW70:CN70"/>
    <mergeCell ref="BW112:CN112"/>
    <mergeCell ref="BW113:CN113"/>
    <mergeCell ref="BC129:BV129"/>
    <mergeCell ref="BC119:BV119"/>
    <mergeCell ref="BW118:CN118"/>
    <mergeCell ref="BW121:CN121"/>
    <mergeCell ref="BC127:BV127"/>
    <mergeCell ref="BW127:CN127"/>
    <mergeCell ref="BC102:BV102"/>
    <mergeCell ref="AI117:BB117"/>
    <mergeCell ref="BC112:BV112"/>
    <mergeCell ref="BC107:BV107"/>
    <mergeCell ref="BC92:BV92"/>
    <mergeCell ref="BC98:BV98"/>
    <mergeCell ref="BC106:BV106"/>
    <mergeCell ref="BC113:BV113"/>
    <mergeCell ref="BC94:BV94"/>
    <mergeCell ref="BC99:BV99"/>
    <mergeCell ref="BC96:BV96"/>
    <mergeCell ref="BC100:BV100"/>
    <mergeCell ref="BC101:BV101"/>
    <mergeCell ref="BC97:BV97"/>
    <mergeCell ref="BC111:BV111"/>
    <mergeCell ref="BC104:BV104"/>
    <mergeCell ref="BC103:BV103"/>
    <mergeCell ref="BC105:BV105"/>
    <mergeCell ref="BC109:BV109"/>
    <mergeCell ref="BC110:BV110"/>
    <mergeCell ref="AI127:BB127"/>
    <mergeCell ref="AI126:BB126"/>
    <mergeCell ref="AI121:BB121"/>
    <mergeCell ref="BC114:BV114"/>
    <mergeCell ref="BC115:BV115"/>
    <mergeCell ref="BC121:BV121"/>
    <mergeCell ref="BC125:BV125"/>
    <mergeCell ref="AI120:BB120"/>
    <mergeCell ref="BC120:BV120"/>
    <mergeCell ref="BC126:BV126"/>
    <mergeCell ref="BC132:BV132"/>
    <mergeCell ref="AI131:BB131"/>
    <mergeCell ref="BC122:BV122"/>
    <mergeCell ref="BC123:BV123"/>
    <mergeCell ref="BC131:BV131"/>
    <mergeCell ref="AI125:BB125"/>
    <mergeCell ref="AI123:BB123"/>
    <mergeCell ref="AI130:BB130"/>
    <mergeCell ref="AI128:BB128"/>
    <mergeCell ref="AI129:BB129"/>
    <mergeCell ref="BC154:BV154"/>
    <mergeCell ref="BC135:BV135"/>
    <mergeCell ref="AI151:BB151"/>
    <mergeCell ref="BC150:BV150"/>
    <mergeCell ref="AI142:BB142"/>
    <mergeCell ref="AI135:BB135"/>
    <mergeCell ref="BC151:BV151"/>
    <mergeCell ref="AI150:BB150"/>
    <mergeCell ref="BC149:BV149"/>
    <mergeCell ref="AI140:BB140"/>
    <mergeCell ref="AI94:BB94"/>
    <mergeCell ref="CO139:DF139"/>
    <mergeCell ref="BW139:CN139"/>
    <mergeCell ref="CO138:DF138"/>
    <mergeCell ref="AI138:BB138"/>
    <mergeCell ref="BC138:BV138"/>
    <mergeCell ref="BC136:BV136"/>
    <mergeCell ref="BC137:BV137"/>
    <mergeCell ref="AI137:BB137"/>
    <mergeCell ref="AI133:BB133"/>
    <mergeCell ref="AI90:BB90"/>
    <mergeCell ref="AI93:BB93"/>
    <mergeCell ref="BC148:BV148"/>
    <mergeCell ref="AI143:BB143"/>
    <mergeCell ref="BC143:BV143"/>
    <mergeCell ref="AI95:BB95"/>
    <mergeCell ref="AI91:BB91"/>
    <mergeCell ref="AI92:BB92"/>
    <mergeCell ref="AI97:BB97"/>
    <mergeCell ref="AI96:BB96"/>
    <mergeCell ref="AI89:BB89"/>
    <mergeCell ref="AI85:BB85"/>
    <mergeCell ref="AI87:BB87"/>
    <mergeCell ref="AI86:BB86"/>
    <mergeCell ref="AI88:BB88"/>
    <mergeCell ref="A73:AB73"/>
    <mergeCell ref="AI74:BB74"/>
    <mergeCell ref="AC73:AH73"/>
    <mergeCell ref="AI76:BB76"/>
    <mergeCell ref="AI77:BB77"/>
    <mergeCell ref="A72:AB72"/>
    <mergeCell ref="A68:AB68"/>
    <mergeCell ref="A70:AB70"/>
    <mergeCell ref="A69:AB69"/>
    <mergeCell ref="A71:AB71"/>
    <mergeCell ref="BC64:BV64"/>
    <mergeCell ref="AI64:BB64"/>
    <mergeCell ref="AC66:AH66"/>
    <mergeCell ref="A67:AB67"/>
    <mergeCell ref="A64:AB64"/>
    <mergeCell ref="CO2:DF2"/>
    <mergeCell ref="BW40:CN40"/>
    <mergeCell ref="BW28:CN28"/>
    <mergeCell ref="BW29:CN29"/>
    <mergeCell ref="BW17:CN17"/>
    <mergeCell ref="BW13:CN13"/>
    <mergeCell ref="BW15:CN15"/>
    <mergeCell ref="CO15:DF15"/>
    <mergeCell ref="CD5:CM5"/>
    <mergeCell ref="CO38:DF38"/>
    <mergeCell ref="CO30:DF30"/>
    <mergeCell ref="A18:AB18"/>
    <mergeCell ref="AC18:AH18"/>
    <mergeCell ref="A19:AB19"/>
    <mergeCell ref="A17:AB17"/>
    <mergeCell ref="BW32:CN32"/>
    <mergeCell ref="AC21:AH21"/>
    <mergeCell ref="BC22:BV22"/>
    <mergeCell ref="AI23:BB23"/>
    <mergeCell ref="BC23:BV23"/>
    <mergeCell ref="AI17:BB17"/>
    <mergeCell ref="AC19:AH19"/>
    <mergeCell ref="A21:AB21"/>
    <mergeCell ref="A41:AB41"/>
    <mergeCell ref="A13:AB13"/>
    <mergeCell ref="BW36:CN36"/>
    <mergeCell ref="BW39:CN39"/>
    <mergeCell ref="BW30:CN30"/>
    <mergeCell ref="AC22:AH22"/>
    <mergeCell ref="AC23:AH23"/>
    <mergeCell ref="A43:AB43"/>
    <mergeCell ref="AC14:AH14"/>
    <mergeCell ref="AC16:AH16"/>
    <mergeCell ref="A12:AB12"/>
    <mergeCell ref="AI16:BB16"/>
    <mergeCell ref="A49:AB49"/>
    <mergeCell ref="A15:AB15"/>
    <mergeCell ref="A16:AB16"/>
    <mergeCell ref="AC15:AH15"/>
    <mergeCell ref="AC17:AH17"/>
    <mergeCell ref="AC12:AH12"/>
    <mergeCell ref="A52:AB52"/>
    <mergeCell ref="A58:AB58"/>
    <mergeCell ref="A57:AB57"/>
    <mergeCell ref="A54:AB54"/>
    <mergeCell ref="AC58:AH58"/>
    <mergeCell ref="A22:AB22"/>
    <mergeCell ref="AC44:AH44"/>
    <mergeCell ref="A44:AB44"/>
    <mergeCell ref="A42:AB42"/>
    <mergeCell ref="A61:AB61"/>
    <mergeCell ref="A53:AB53"/>
    <mergeCell ref="A59:AB59"/>
    <mergeCell ref="A60:AB60"/>
    <mergeCell ref="A14:AB14"/>
    <mergeCell ref="AC13:AH13"/>
    <mergeCell ref="AC35:AH35"/>
    <mergeCell ref="AC43:AH43"/>
    <mergeCell ref="AC57:AH57"/>
    <mergeCell ref="AC50:AH50"/>
    <mergeCell ref="CO12:DF12"/>
    <mergeCell ref="AI13:BB13"/>
    <mergeCell ref="AI12:BB12"/>
    <mergeCell ref="BC13:BV13"/>
    <mergeCell ref="BC12:BV12"/>
    <mergeCell ref="BW12:CN12"/>
    <mergeCell ref="CO13:DF13"/>
    <mergeCell ref="CO14:DF14"/>
    <mergeCell ref="S6:CA6"/>
    <mergeCell ref="CD9:CM9"/>
    <mergeCell ref="A9:V9"/>
    <mergeCell ref="A6:R6"/>
    <mergeCell ref="A7:AB7"/>
    <mergeCell ref="AC7:CA7"/>
    <mergeCell ref="CD6:CM6"/>
    <mergeCell ref="BC14:BV14"/>
    <mergeCell ref="BW11:CN11"/>
    <mergeCell ref="CO3:DF3"/>
    <mergeCell ref="CO4:DF4"/>
    <mergeCell ref="CO5:DF5"/>
    <mergeCell ref="CO6:DF6"/>
    <mergeCell ref="AC34:AH34"/>
    <mergeCell ref="BW14:CN14"/>
    <mergeCell ref="AI14:BB14"/>
    <mergeCell ref="BC17:BV17"/>
    <mergeCell ref="BW16:CN16"/>
    <mergeCell ref="BC15:BV15"/>
    <mergeCell ref="BC16:BV16"/>
    <mergeCell ref="AI15:BB15"/>
    <mergeCell ref="BW31:CN31"/>
    <mergeCell ref="BC37:BV37"/>
    <mergeCell ref="BC46:BV46"/>
    <mergeCell ref="BW45:CN45"/>
    <mergeCell ref="AI36:BB36"/>
    <mergeCell ref="AI38:BB38"/>
    <mergeCell ref="AI40:BB40"/>
    <mergeCell ref="AI43:BB43"/>
    <mergeCell ref="CO46:DF46"/>
    <mergeCell ref="AI37:BB37"/>
    <mergeCell ref="AC40:AH40"/>
    <mergeCell ref="BW42:CN42"/>
    <mergeCell ref="BW38:CN38"/>
    <mergeCell ref="BW37:CN37"/>
    <mergeCell ref="BW46:CN46"/>
    <mergeCell ref="BW41:CN41"/>
    <mergeCell ref="CO44:DF44"/>
    <mergeCell ref="CO43:DF43"/>
    <mergeCell ref="CO7:DF7"/>
    <mergeCell ref="CO8:DF8"/>
    <mergeCell ref="A10:DF10"/>
    <mergeCell ref="CO11:DF11"/>
    <mergeCell ref="AI11:BB11"/>
    <mergeCell ref="CO9:DF9"/>
    <mergeCell ref="CD7:CM7"/>
    <mergeCell ref="BC11:BV11"/>
    <mergeCell ref="A11:AB11"/>
    <mergeCell ref="AC11:AH11"/>
    <mergeCell ref="AI58:BB58"/>
    <mergeCell ref="BC56:BV56"/>
    <mergeCell ref="BC58:BV58"/>
    <mergeCell ref="BC57:BV57"/>
    <mergeCell ref="AI57:BB57"/>
    <mergeCell ref="BW61:CN61"/>
    <mergeCell ref="BW58:CN58"/>
    <mergeCell ref="AI59:BB59"/>
    <mergeCell ref="AI56:BB56"/>
    <mergeCell ref="AI60:BB60"/>
    <mergeCell ref="BC62:BV62"/>
    <mergeCell ref="BC61:BV61"/>
    <mergeCell ref="BC60:BV60"/>
    <mergeCell ref="BC59:BV59"/>
    <mergeCell ref="BC54:BV54"/>
    <mergeCell ref="CO35:DF35"/>
    <mergeCell ref="CO36:DF36"/>
    <mergeCell ref="BC43:BV43"/>
    <mergeCell ref="CO45:DF45"/>
    <mergeCell ref="BW35:CN35"/>
    <mergeCell ref="CO29:DF29"/>
    <mergeCell ref="CO34:DF34"/>
    <mergeCell ref="CO33:DF33"/>
    <mergeCell ref="CO28:DF28"/>
    <mergeCell ref="CO24:DF24"/>
    <mergeCell ref="CO23:DF23"/>
    <mergeCell ref="CO26:DF26"/>
    <mergeCell ref="CO31:DF31"/>
    <mergeCell ref="CO27:DF27"/>
    <mergeCell ref="CO32:DF32"/>
    <mergeCell ref="CO16:DF16"/>
    <mergeCell ref="CO18:DF18"/>
    <mergeCell ref="CO19:DF19"/>
    <mergeCell ref="AC47:AH47"/>
    <mergeCell ref="BC31:BV31"/>
    <mergeCell ref="BW33:CN33"/>
    <mergeCell ref="BW43:CN43"/>
    <mergeCell ref="CO17:DF17"/>
    <mergeCell ref="CO21:DF21"/>
    <mergeCell ref="AC42:AH42"/>
    <mergeCell ref="AI63:BB63"/>
    <mergeCell ref="AC62:AH62"/>
    <mergeCell ref="AI62:BB62"/>
    <mergeCell ref="AI61:BB61"/>
    <mergeCell ref="AI70:BB70"/>
    <mergeCell ref="AI68:BB68"/>
    <mergeCell ref="AI66:BB66"/>
    <mergeCell ref="AC68:AH68"/>
    <mergeCell ref="AC67:AH67"/>
    <mergeCell ref="AI67:BB67"/>
    <mergeCell ref="CO72:DF72"/>
    <mergeCell ref="AC71:AH71"/>
    <mergeCell ref="AI71:BB71"/>
    <mergeCell ref="BC70:BV70"/>
    <mergeCell ref="BW71:CN71"/>
    <mergeCell ref="AC70:AH70"/>
    <mergeCell ref="BC71:BV71"/>
    <mergeCell ref="AI69:BB69"/>
    <mergeCell ref="AC69:AH69"/>
    <mergeCell ref="AI75:BB75"/>
    <mergeCell ref="AC77:AH77"/>
    <mergeCell ref="AC72:AH72"/>
    <mergeCell ref="AC76:AH76"/>
    <mergeCell ref="AC74:AH74"/>
    <mergeCell ref="AC75:AH75"/>
    <mergeCell ref="AI72:BB72"/>
    <mergeCell ref="A89:AB89"/>
    <mergeCell ref="AI79:BB79"/>
    <mergeCell ref="A79:AB79"/>
    <mergeCell ref="A78:AB78"/>
    <mergeCell ref="A88:AB88"/>
    <mergeCell ref="A80:AB80"/>
    <mergeCell ref="A85:AB85"/>
    <mergeCell ref="AI82:BB82"/>
    <mergeCell ref="AI81:BB81"/>
    <mergeCell ref="AC80:AH80"/>
    <mergeCell ref="A87:AB87"/>
    <mergeCell ref="A81:AB81"/>
    <mergeCell ref="AC84:AH84"/>
    <mergeCell ref="A83:AB83"/>
    <mergeCell ref="A82:AB82"/>
    <mergeCell ref="AC82:AH82"/>
    <mergeCell ref="A86:AB86"/>
    <mergeCell ref="A84:AB84"/>
    <mergeCell ref="A91:AB91"/>
    <mergeCell ref="AC81:AH81"/>
    <mergeCell ref="A94:AB94"/>
    <mergeCell ref="AC92:AH92"/>
    <mergeCell ref="AC94:AH94"/>
    <mergeCell ref="A93:AB93"/>
    <mergeCell ref="A92:AB92"/>
    <mergeCell ref="A90:AB90"/>
    <mergeCell ref="AC90:AH90"/>
    <mergeCell ref="AC91:AH91"/>
    <mergeCell ref="AC99:AH99"/>
    <mergeCell ref="AC100:AH100"/>
    <mergeCell ref="A96:AB96"/>
    <mergeCell ref="A95:AB95"/>
    <mergeCell ref="AC98:AH98"/>
    <mergeCell ref="AC95:AH95"/>
    <mergeCell ref="A97:AB97"/>
    <mergeCell ref="AC97:AH97"/>
    <mergeCell ref="AC96:AH96"/>
    <mergeCell ref="A98:AB98"/>
    <mergeCell ref="AI103:BB103"/>
    <mergeCell ref="AI106:BB106"/>
    <mergeCell ref="A99:AB99"/>
    <mergeCell ref="A101:AB101"/>
    <mergeCell ref="AC102:AH102"/>
    <mergeCell ref="AC103:AH103"/>
    <mergeCell ref="A102:AB102"/>
    <mergeCell ref="A100:AB100"/>
    <mergeCell ref="AC101:AH101"/>
    <mergeCell ref="A103:AB103"/>
    <mergeCell ref="AI107:BB107"/>
    <mergeCell ref="AI108:BB108"/>
    <mergeCell ref="AI105:BB105"/>
    <mergeCell ref="AI104:BB104"/>
    <mergeCell ref="A110:AB110"/>
    <mergeCell ref="A109:AB109"/>
    <mergeCell ref="A104:AB104"/>
    <mergeCell ref="AC104:AH104"/>
    <mergeCell ref="AC109:AH109"/>
    <mergeCell ref="AC106:AH106"/>
    <mergeCell ref="AC108:AH108"/>
    <mergeCell ref="A105:AB105"/>
    <mergeCell ref="A106:AB106"/>
    <mergeCell ref="A107:AB107"/>
    <mergeCell ref="AC107:AH107"/>
    <mergeCell ref="AC105:AH105"/>
    <mergeCell ref="A108:AB108"/>
    <mergeCell ref="A114:AB114"/>
    <mergeCell ref="A112:AB112"/>
    <mergeCell ref="A111:AB111"/>
    <mergeCell ref="AC114:AH114"/>
    <mergeCell ref="AC112:AH112"/>
    <mergeCell ref="A113:AB113"/>
    <mergeCell ref="AC110:AH110"/>
    <mergeCell ref="A139:AB139"/>
    <mergeCell ref="A137:AB137"/>
    <mergeCell ref="A127:AB127"/>
    <mergeCell ref="A131:AB131"/>
    <mergeCell ref="A134:AB134"/>
    <mergeCell ref="A136:AB136"/>
    <mergeCell ref="A132:AB132"/>
    <mergeCell ref="A138:AB138"/>
    <mergeCell ref="A129:AB129"/>
    <mergeCell ref="A141:AB141"/>
    <mergeCell ref="A149:AB149"/>
    <mergeCell ref="A140:AB140"/>
    <mergeCell ref="A150:AB150"/>
    <mergeCell ref="AC152:AH152"/>
    <mergeCell ref="A151:AB151"/>
    <mergeCell ref="AC143:AH143"/>
    <mergeCell ref="A126:AB126"/>
    <mergeCell ref="AC135:AH135"/>
    <mergeCell ref="AC134:AH134"/>
    <mergeCell ref="AC133:AH133"/>
    <mergeCell ref="AC127:AH127"/>
    <mergeCell ref="A133:AB133"/>
    <mergeCell ref="AC129:AH129"/>
    <mergeCell ref="A130:AB130"/>
    <mergeCell ref="AC118:AH118"/>
    <mergeCell ref="A128:AB128"/>
    <mergeCell ref="A125:AB125"/>
    <mergeCell ref="AC125:AH125"/>
    <mergeCell ref="A123:AB123"/>
    <mergeCell ref="AC123:AH123"/>
    <mergeCell ref="A120:AB120"/>
    <mergeCell ref="A118:AB118"/>
    <mergeCell ref="AC126:AH126"/>
    <mergeCell ref="AC128:AH128"/>
    <mergeCell ref="A155:AB155"/>
    <mergeCell ref="AC138:AH138"/>
    <mergeCell ref="AC137:AH137"/>
    <mergeCell ref="AC132:AH132"/>
    <mergeCell ref="AC130:AH130"/>
    <mergeCell ref="AC131:AH131"/>
    <mergeCell ref="AC136:AH136"/>
    <mergeCell ref="A135:AB135"/>
    <mergeCell ref="A153:AB153"/>
    <mergeCell ref="AC149:AH149"/>
    <mergeCell ref="A154:AB154"/>
    <mergeCell ref="A156:AB156"/>
    <mergeCell ref="AC156:AH156"/>
    <mergeCell ref="A148:AB148"/>
    <mergeCell ref="AC148:AH148"/>
    <mergeCell ref="A144:AB144"/>
    <mergeCell ref="AC144:AH144"/>
    <mergeCell ref="A145:AB145"/>
    <mergeCell ref="A146:AB146"/>
    <mergeCell ref="A147:AB147"/>
    <mergeCell ref="A152:AB152"/>
    <mergeCell ref="A143:AB143"/>
    <mergeCell ref="AC147:AH147"/>
    <mergeCell ref="AC142:AH142"/>
    <mergeCell ref="AC141:AH141"/>
    <mergeCell ref="AC151:AH151"/>
    <mergeCell ref="AC145:AH145"/>
    <mergeCell ref="AC146:AH146"/>
    <mergeCell ref="AC150:AH150"/>
    <mergeCell ref="A142:AB142"/>
    <mergeCell ref="AI132:BB132"/>
    <mergeCell ref="BW138:CN138"/>
    <mergeCell ref="BW136:CN136"/>
    <mergeCell ref="BW134:CN134"/>
    <mergeCell ref="BW132:CN132"/>
    <mergeCell ref="AC155:AH155"/>
    <mergeCell ref="AC139:AH139"/>
    <mergeCell ref="AC140:AH140"/>
    <mergeCell ref="AC154:AH154"/>
    <mergeCell ref="AC153:AH153"/>
    <mergeCell ref="BC140:BV140"/>
    <mergeCell ref="BC139:BV139"/>
    <mergeCell ref="BC141:BV141"/>
    <mergeCell ref="BC146:BV146"/>
    <mergeCell ref="AI134:BB134"/>
    <mergeCell ref="AI139:BB139"/>
    <mergeCell ref="AI136:BB136"/>
    <mergeCell ref="AI141:BB141"/>
    <mergeCell ref="CO144:DF144"/>
    <mergeCell ref="BW148:CN148"/>
    <mergeCell ref="BC142:BV142"/>
    <mergeCell ref="AI148:BB148"/>
    <mergeCell ref="BC144:BV144"/>
    <mergeCell ref="AI144:BB144"/>
    <mergeCell ref="BC145:BV145"/>
    <mergeCell ref="BC147:BV147"/>
    <mergeCell ref="BW147:CN147"/>
    <mergeCell ref="BW137:CN137"/>
    <mergeCell ref="CO143:DF143"/>
    <mergeCell ref="CO148:DF148"/>
    <mergeCell ref="CO137:DF137"/>
    <mergeCell ref="CO140:DF140"/>
    <mergeCell ref="BW141:CN141"/>
    <mergeCell ref="BW143:CN143"/>
    <mergeCell ref="BW140:CN140"/>
    <mergeCell ref="CO141:DF141"/>
    <mergeCell ref="CO142:DF142"/>
    <mergeCell ref="CO153:DF153"/>
    <mergeCell ref="BW151:CN151"/>
    <mergeCell ref="BW145:CN145"/>
    <mergeCell ref="CO145:DF145"/>
    <mergeCell ref="BW146:CN146"/>
    <mergeCell ref="CO147:DF147"/>
    <mergeCell ref="BW153:CN153"/>
    <mergeCell ref="CO146:DF146"/>
    <mergeCell ref="CO150:DF150"/>
    <mergeCell ref="BW150:CN150"/>
    <mergeCell ref="BW135:CN135"/>
    <mergeCell ref="BW128:CN128"/>
    <mergeCell ref="BW116:CN116"/>
    <mergeCell ref="CO125:DF125"/>
    <mergeCell ref="CO119:DF119"/>
    <mergeCell ref="BW149:CN149"/>
    <mergeCell ref="CO136:DF136"/>
    <mergeCell ref="BW144:CN144"/>
    <mergeCell ref="CO149:DF149"/>
    <mergeCell ref="BW142:CN142"/>
    <mergeCell ref="CO121:DF121"/>
    <mergeCell ref="CO112:DF112"/>
    <mergeCell ref="CO122:DF122"/>
    <mergeCell ref="CO115:DF115"/>
    <mergeCell ref="CO120:DF120"/>
    <mergeCell ref="BW131:CN131"/>
    <mergeCell ref="BW130:CN130"/>
    <mergeCell ref="BW124:CN124"/>
    <mergeCell ref="BW119:CN119"/>
    <mergeCell ref="CO131:DF131"/>
    <mergeCell ref="CO116:DF116"/>
    <mergeCell ref="CO96:DF96"/>
    <mergeCell ref="CO108:DF108"/>
    <mergeCell ref="CO109:DF109"/>
    <mergeCell ref="CO103:DF103"/>
    <mergeCell ref="CO105:DF105"/>
    <mergeCell ref="CO111:DF111"/>
    <mergeCell ref="CO110:DF110"/>
    <mergeCell ref="CO113:DF113"/>
    <mergeCell ref="AC93:AH93"/>
    <mergeCell ref="BC80:BV80"/>
    <mergeCell ref="CO104:DF104"/>
    <mergeCell ref="CO102:DF102"/>
    <mergeCell ref="BW101:CN101"/>
    <mergeCell ref="BW100:CN100"/>
    <mergeCell ref="AI102:BB102"/>
    <mergeCell ref="AI101:BB101"/>
    <mergeCell ref="AI99:BB99"/>
    <mergeCell ref="AI100:BB100"/>
    <mergeCell ref="BW98:CN98"/>
    <mergeCell ref="BW97:CN97"/>
    <mergeCell ref="CO100:DF100"/>
    <mergeCell ref="CO101:DF101"/>
    <mergeCell ref="CO98:DF98"/>
    <mergeCell ref="CO97:DF97"/>
    <mergeCell ref="CO99:DF99"/>
    <mergeCell ref="BW104:CN104"/>
    <mergeCell ref="BW96:CN96"/>
    <mergeCell ref="BW99:CN99"/>
    <mergeCell ref="T2:CM2"/>
    <mergeCell ref="AP4:BM4"/>
    <mergeCell ref="BN4:BQ4"/>
    <mergeCell ref="BR4:BT4"/>
    <mergeCell ref="BZ3:CM3"/>
    <mergeCell ref="CD4:CM4"/>
    <mergeCell ref="AD4:AO4"/>
    <mergeCell ref="AC85:AH85"/>
    <mergeCell ref="AC86:AH86"/>
    <mergeCell ref="AC87:AH87"/>
    <mergeCell ref="BW87:CN87"/>
    <mergeCell ref="BW110:CN110"/>
    <mergeCell ref="BW105:CN105"/>
    <mergeCell ref="BW107:CN107"/>
    <mergeCell ref="BW106:CN106"/>
    <mergeCell ref="BW109:CN109"/>
    <mergeCell ref="BW103:CN103"/>
    <mergeCell ref="AC59:AH59"/>
    <mergeCell ref="AC89:AH89"/>
    <mergeCell ref="AC61:AH61"/>
    <mergeCell ref="AC63:AH63"/>
    <mergeCell ref="AC49:AH49"/>
    <mergeCell ref="AC52:AH52"/>
    <mergeCell ref="AC51:AH51"/>
    <mergeCell ref="AC53:AH53"/>
    <mergeCell ref="AC83:AH83"/>
    <mergeCell ref="AC60:AH60"/>
    <mergeCell ref="AI157:BB157"/>
    <mergeCell ref="AI145:BB145"/>
    <mergeCell ref="AI156:BB156"/>
    <mergeCell ref="AI155:BB155"/>
    <mergeCell ref="AI152:BB152"/>
    <mergeCell ref="AI154:BB154"/>
    <mergeCell ref="AI153:BB153"/>
    <mergeCell ref="AI147:BB147"/>
    <mergeCell ref="AI146:BB146"/>
    <mergeCell ref="BC155:BV155"/>
    <mergeCell ref="AI149:BB149"/>
    <mergeCell ref="BW159:CN159"/>
    <mergeCell ref="BW156:CN156"/>
    <mergeCell ref="BW157:CN157"/>
    <mergeCell ref="BC159:BV159"/>
    <mergeCell ref="BW154:CN154"/>
    <mergeCell ref="BW155:CN155"/>
    <mergeCell ref="BC153:BV153"/>
    <mergeCell ref="BC152:BV152"/>
    <mergeCell ref="BW111:CN111"/>
    <mergeCell ref="BW108:CN108"/>
    <mergeCell ref="CO159:DF159"/>
    <mergeCell ref="CO151:DF151"/>
    <mergeCell ref="BW152:CN152"/>
    <mergeCell ref="CO152:DF152"/>
    <mergeCell ref="CO154:DF154"/>
    <mergeCell ref="BW158:CN158"/>
    <mergeCell ref="CO158:DF158"/>
    <mergeCell ref="CO156:DF156"/>
    <mergeCell ref="CO155:DF155"/>
    <mergeCell ref="AI122:BB122"/>
    <mergeCell ref="AI111:BB111"/>
    <mergeCell ref="AI112:BB112"/>
    <mergeCell ref="CO157:DF157"/>
    <mergeCell ref="BC157:BV157"/>
    <mergeCell ref="BC156:BV156"/>
    <mergeCell ref="BW123:CN123"/>
    <mergeCell ref="CO124:DF124"/>
    <mergeCell ref="BW120:CN120"/>
    <mergeCell ref="A159:AB159"/>
    <mergeCell ref="AC159:AH159"/>
    <mergeCell ref="AI159:BB159"/>
    <mergeCell ref="A158:AB158"/>
    <mergeCell ref="AC158:AH158"/>
    <mergeCell ref="AI158:BB158"/>
    <mergeCell ref="A157:AB157"/>
    <mergeCell ref="AC157:AH157"/>
    <mergeCell ref="BC158:BV158"/>
    <mergeCell ref="BC29:BV29"/>
    <mergeCell ref="AI52:BB52"/>
    <mergeCell ref="AI98:BB98"/>
    <mergeCell ref="BC93:BV93"/>
    <mergeCell ref="AI65:BB65"/>
    <mergeCell ref="A116:AB116"/>
    <mergeCell ref="AC116:AH116"/>
    <mergeCell ref="A1:DF1"/>
    <mergeCell ref="A8:AQ8"/>
    <mergeCell ref="AC46:AH46"/>
    <mergeCell ref="AI45:BB45"/>
    <mergeCell ref="AC45:AH45"/>
    <mergeCell ref="A5:R5"/>
    <mergeCell ref="A20:AB20"/>
    <mergeCell ref="AC20:AH20"/>
    <mergeCell ref="BW20:CN20"/>
    <mergeCell ref="BC20:BV20"/>
    <mergeCell ref="AI116:BB116"/>
    <mergeCell ref="BC116:BV116"/>
    <mergeCell ref="BW115:CN115"/>
    <mergeCell ref="A115:AB115"/>
    <mergeCell ref="A124:AB124"/>
    <mergeCell ref="AC124:AH124"/>
    <mergeCell ref="AI124:BB124"/>
    <mergeCell ref="BC124:BV124"/>
    <mergeCell ref="A121:AB121"/>
    <mergeCell ref="AC121:AH121"/>
    <mergeCell ref="A122:AB122"/>
    <mergeCell ref="AC122:AH122"/>
    <mergeCell ref="CO20:DF20"/>
    <mergeCell ref="A26:AB26"/>
    <mergeCell ref="AC26:AH26"/>
    <mergeCell ref="AI26:BB26"/>
    <mergeCell ref="BC26:BV26"/>
    <mergeCell ref="BC21:BV21"/>
    <mergeCell ref="AI21:BB21"/>
    <mergeCell ref="BW21:CN21"/>
    <mergeCell ref="CO22:DF22"/>
    <mergeCell ref="AI20:BB20"/>
    <mergeCell ref="A119:AB119"/>
    <mergeCell ref="AC119:AH119"/>
    <mergeCell ref="AI119:BB119"/>
    <mergeCell ref="AC117:AH117"/>
    <mergeCell ref="AI118:BB118"/>
    <mergeCell ref="A117:AB117"/>
    <mergeCell ref="AI73:BB73"/>
    <mergeCell ref="AC115:AH115"/>
    <mergeCell ref="BC108:BV108"/>
    <mergeCell ref="BC95:BV95"/>
    <mergeCell ref="AI83:BB83"/>
    <mergeCell ref="AI80:BB80"/>
    <mergeCell ref="BC81:BV81"/>
    <mergeCell ref="BC82:BV82"/>
    <mergeCell ref="BC87:BV87"/>
    <mergeCell ref="BC83:BV83"/>
    <mergeCell ref="BC84:BV84"/>
    <mergeCell ref="AI84:BB84"/>
    <mergeCell ref="AC120:AH120"/>
    <mergeCell ref="AI114:BB114"/>
    <mergeCell ref="AI113:BB113"/>
    <mergeCell ref="AI78:BB78"/>
    <mergeCell ref="AI110:BB110"/>
    <mergeCell ref="AI109:BB109"/>
    <mergeCell ref="AC111:AH111"/>
    <mergeCell ref="AC113:AH113"/>
    <mergeCell ref="AI115:BB115"/>
    <mergeCell ref="AC88:AH88"/>
  </mergeCells>
  <printOptions/>
  <pageMargins left="0.25" right="0.25" top="0.75" bottom="0.75" header="0.3" footer="0.3"/>
  <pageSetup horizontalDpi="600" verticalDpi="600" orientation="portrait" paperSize="9" scale="57" r:id="rId1"/>
  <headerFooter alignWithMargins="0">
    <oddHeader>&amp;R&amp;"Times New Roman,обычный"&amp;8Форма 0503117 р.1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M58"/>
  <sheetViews>
    <sheetView view="pageBreakPreview" zoomScale="75" zoomScaleNormal="75" zoomScaleSheetLayoutView="75" zoomScalePageLayoutView="0" workbookViewId="0" topLeftCell="A47">
      <selection activeCell="BW56" sqref="BW56:CN56"/>
    </sheetView>
  </sheetViews>
  <sheetFormatPr defaultColWidth="0.875" defaultRowHeight="12.75"/>
  <cols>
    <col min="1" max="25" width="0.875" style="12" customWidth="1"/>
    <col min="26" max="27" width="3.00390625" style="12" customWidth="1"/>
    <col min="28" max="28" width="48.25390625" style="12" customWidth="1"/>
    <col min="29" max="29" width="3.375" style="12" customWidth="1"/>
    <col min="30" max="33" width="0.875" style="12" customWidth="1"/>
    <col min="34" max="34" width="0.74609375" style="12" customWidth="1"/>
    <col min="35" max="35" width="0.875" style="12" hidden="1" customWidth="1"/>
    <col min="36" max="43" width="0.875" style="12" customWidth="1"/>
    <col min="44" max="44" width="2.00390625" style="12" customWidth="1"/>
    <col min="45" max="47" width="0.875" style="12" customWidth="1"/>
    <col min="48" max="48" width="2.625" style="12" customWidth="1"/>
    <col min="49" max="49" width="0.875" style="12" customWidth="1"/>
    <col min="50" max="50" width="3.00390625" style="12" customWidth="1"/>
    <col min="51" max="51" width="13.125" style="12" customWidth="1"/>
    <col min="52" max="53" width="0.2421875" style="12" hidden="1" customWidth="1"/>
    <col min="54" max="73" width="0.875" style="12" customWidth="1"/>
    <col min="74" max="74" width="3.75390625" style="12" customWidth="1"/>
    <col min="75" max="75" width="0.37109375" style="12" hidden="1" customWidth="1"/>
    <col min="76" max="92" width="1.12109375" style="12" customWidth="1"/>
    <col min="93" max="93" width="0.875" style="12" hidden="1" customWidth="1"/>
    <col min="94" max="108" width="0.875" style="12" customWidth="1"/>
    <col min="109" max="109" width="5.125" style="12" customWidth="1"/>
    <col min="110" max="110" width="1.625" style="12" customWidth="1"/>
    <col min="111" max="111" width="2.75390625" style="12" customWidth="1"/>
    <col min="112" max="112" width="0.875" style="12" hidden="1" customWidth="1"/>
    <col min="113" max="113" width="17.625" style="12" customWidth="1"/>
    <col min="114" max="114" width="2.00390625" style="12" customWidth="1"/>
    <col min="115" max="118" width="0.875" style="12" customWidth="1"/>
    <col min="119" max="119" width="21.125" style="12" customWidth="1"/>
    <col min="120" max="16384" width="0.875" style="12" customWidth="1"/>
  </cols>
  <sheetData>
    <row r="1" ht="15">
      <c r="DF1" s="13" t="s">
        <v>197</v>
      </c>
    </row>
    <row r="2" spans="1:110" ht="21" customHeight="1">
      <c r="A2" s="228" t="s">
        <v>317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228"/>
      <c r="BH2" s="228"/>
      <c r="BI2" s="228"/>
      <c r="BJ2" s="228"/>
      <c r="BK2" s="228"/>
      <c r="BL2" s="228"/>
      <c r="BM2" s="228"/>
      <c r="BN2" s="228"/>
      <c r="BO2" s="228"/>
      <c r="BP2" s="228"/>
      <c r="BQ2" s="228"/>
      <c r="BR2" s="228"/>
      <c r="BS2" s="228"/>
      <c r="BT2" s="228"/>
      <c r="BU2" s="228"/>
      <c r="BV2" s="228"/>
      <c r="BW2" s="228"/>
      <c r="BX2" s="228"/>
      <c r="BY2" s="228"/>
      <c r="BZ2" s="228"/>
      <c r="CA2" s="228"/>
      <c r="CB2" s="228"/>
      <c r="CC2" s="228"/>
      <c r="CD2" s="228"/>
      <c r="CE2" s="228"/>
      <c r="CF2" s="228"/>
      <c r="CG2" s="228"/>
      <c r="CH2" s="228"/>
      <c r="CI2" s="228"/>
      <c r="CJ2" s="228"/>
      <c r="CK2" s="228"/>
      <c r="CL2" s="228"/>
      <c r="CM2" s="228"/>
      <c r="CN2" s="228"/>
      <c r="CO2" s="228"/>
      <c r="CP2" s="228"/>
      <c r="CQ2" s="228"/>
      <c r="CR2" s="228"/>
      <c r="CS2" s="228"/>
      <c r="CT2" s="228"/>
      <c r="CU2" s="228"/>
      <c r="CV2" s="228"/>
      <c r="CW2" s="228"/>
      <c r="CX2" s="228"/>
      <c r="CY2" s="228"/>
      <c r="CZ2" s="228"/>
      <c r="DA2" s="228"/>
      <c r="DB2" s="228"/>
      <c r="DC2" s="228"/>
      <c r="DD2" s="228"/>
      <c r="DE2" s="228"/>
      <c r="DF2" s="228"/>
    </row>
    <row r="3" spans="1:110" ht="48" customHeight="1">
      <c r="A3" s="229" t="s">
        <v>283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 t="s">
        <v>284</v>
      </c>
      <c r="AD3" s="230"/>
      <c r="AE3" s="230"/>
      <c r="AF3" s="230"/>
      <c r="AG3" s="230"/>
      <c r="AH3" s="230"/>
      <c r="AI3" s="230" t="s">
        <v>210</v>
      </c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 t="s">
        <v>323</v>
      </c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 t="s">
        <v>285</v>
      </c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 t="s">
        <v>286</v>
      </c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  <c r="DD3" s="230"/>
      <c r="DE3" s="230"/>
      <c r="DF3" s="231"/>
    </row>
    <row r="4" spans="1:110" s="14" customFormat="1" ht="18" customHeight="1" thickBot="1">
      <c r="A4" s="232">
        <v>1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4">
        <v>2</v>
      </c>
      <c r="AD4" s="234"/>
      <c r="AE4" s="234"/>
      <c r="AF4" s="234"/>
      <c r="AG4" s="234"/>
      <c r="AH4" s="234"/>
      <c r="AI4" s="234">
        <v>3</v>
      </c>
      <c r="AJ4" s="234"/>
      <c r="AK4" s="234"/>
      <c r="AL4" s="234"/>
      <c r="AM4" s="234"/>
      <c r="AN4" s="234"/>
      <c r="AO4" s="234"/>
      <c r="AP4" s="234"/>
      <c r="AQ4" s="234"/>
      <c r="AR4" s="234"/>
      <c r="AS4" s="234"/>
      <c r="AT4" s="234"/>
      <c r="AU4" s="234"/>
      <c r="AV4" s="234"/>
      <c r="AW4" s="234"/>
      <c r="AX4" s="234"/>
      <c r="AY4" s="234"/>
      <c r="AZ4" s="234">
        <v>4</v>
      </c>
      <c r="BA4" s="234"/>
      <c r="BB4" s="234"/>
      <c r="BC4" s="234"/>
      <c r="BD4" s="234"/>
      <c r="BE4" s="234"/>
      <c r="BF4" s="234"/>
      <c r="BG4" s="234"/>
      <c r="BH4" s="234"/>
      <c r="BI4" s="234"/>
      <c r="BJ4" s="234"/>
      <c r="BK4" s="234"/>
      <c r="BL4" s="234"/>
      <c r="BM4" s="234"/>
      <c r="BN4" s="234"/>
      <c r="BO4" s="234"/>
      <c r="BP4" s="234"/>
      <c r="BQ4" s="234"/>
      <c r="BR4" s="234"/>
      <c r="BS4" s="234"/>
      <c r="BT4" s="234"/>
      <c r="BU4" s="234"/>
      <c r="BV4" s="234"/>
      <c r="BW4" s="234">
        <v>5</v>
      </c>
      <c r="BX4" s="234"/>
      <c r="BY4" s="234"/>
      <c r="BZ4" s="234"/>
      <c r="CA4" s="234"/>
      <c r="CB4" s="234"/>
      <c r="CC4" s="234"/>
      <c r="CD4" s="234"/>
      <c r="CE4" s="234"/>
      <c r="CF4" s="234"/>
      <c r="CG4" s="234"/>
      <c r="CH4" s="234"/>
      <c r="CI4" s="234"/>
      <c r="CJ4" s="234"/>
      <c r="CK4" s="234"/>
      <c r="CL4" s="234"/>
      <c r="CM4" s="234"/>
      <c r="CN4" s="234"/>
      <c r="CO4" s="234">
        <v>6</v>
      </c>
      <c r="CP4" s="234"/>
      <c r="CQ4" s="234"/>
      <c r="CR4" s="234"/>
      <c r="CS4" s="234"/>
      <c r="CT4" s="234"/>
      <c r="CU4" s="234"/>
      <c r="CV4" s="234"/>
      <c r="CW4" s="234"/>
      <c r="CX4" s="234"/>
      <c r="CY4" s="234"/>
      <c r="CZ4" s="234"/>
      <c r="DA4" s="234"/>
      <c r="DB4" s="234"/>
      <c r="DC4" s="234"/>
      <c r="DD4" s="234"/>
      <c r="DE4" s="234"/>
      <c r="DF4" s="235"/>
    </row>
    <row r="5" spans="1:113" s="17" customFormat="1" ht="23.25" customHeight="1">
      <c r="A5" s="224" t="s">
        <v>318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5"/>
      <c r="AC5" s="226" t="s">
        <v>296</v>
      </c>
      <c r="AD5" s="227"/>
      <c r="AE5" s="227"/>
      <c r="AF5" s="227"/>
      <c r="AG5" s="227"/>
      <c r="AH5" s="227"/>
      <c r="AI5" s="227" t="s">
        <v>289</v>
      </c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36">
        <f>SUM(AZ7:BV56)</f>
        <v>11988126.79</v>
      </c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6"/>
      <c r="BU5" s="236"/>
      <c r="BV5" s="236"/>
      <c r="BW5" s="236">
        <f>SUM(BW7:CN56)</f>
        <v>3250802.2100000004</v>
      </c>
      <c r="BX5" s="236"/>
      <c r="BY5" s="236"/>
      <c r="BZ5" s="236"/>
      <c r="CA5" s="236"/>
      <c r="CB5" s="236"/>
      <c r="CC5" s="236"/>
      <c r="CD5" s="236"/>
      <c r="CE5" s="236"/>
      <c r="CF5" s="236"/>
      <c r="CG5" s="236"/>
      <c r="CH5" s="236"/>
      <c r="CI5" s="236"/>
      <c r="CJ5" s="236"/>
      <c r="CK5" s="236"/>
      <c r="CL5" s="236"/>
      <c r="CM5" s="236"/>
      <c r="CN5" s="236"/>
      <c r="CO5" s="236">
        <f>CO7+CO8+CO9+CO10+CO11+CO12+CO13+CO16+CO17+CO18+CO19+CO22+CO27+CO28+CO30+CO31+CO34+CO35+CO36+CO37+CO38+CO39+CO41+CO45+CO46+CO47+CO49+CO55+CO50+CO53+CO54+CO56</f>
        <v>8710184.72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  <c r="DD5" s="236"/>
      <c r="DE5" s="236"/>
      <c r="DF5" s="237"/>
      <c r="DG5" s="29"/>
      <c r="DI5" s="43"/>
    </row>
    <row r="6" spans="1:110" ht="15" customHeight="1">
      <c r="A6" s="188" t="s">
        <v>287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239"/>
      <c r="AC6" s="213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3"/>
    </row>
    <row r="7" spans="1:119" ht="52.5" customHeight="1">
      <c r="A7" s="188" t="s">
        <v>177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213" t="s">
        <v>296</v>
      </c>
      <c r="AD7" s="214"/>
      <c r="AE7" s="214"/>
      <c r="AF7" s="214"/>
      <c r="AG7" s="214"/>
      <c r="AH7" s="214"/>
      <c r="AI7" s="238" t="s">
        <v>176</v>
      </c>
      <c r="AJ7" s="238"/>
      <c r="AK7" s="238"/>
      <c r="AL7" s="238"/>
      <c r="AM7" s="238"/>
      <c r="AN7" s="238"/>
      <c r="AO7" s="238"/>
      <c r="AP7" s="238"/>
      <c r="AQ7" s="238"/>
      <c r="AR7" s="238"/>
      <c r="AS7" s="238"/>
      <c r="AT7" s="238"/>
      <c r="AU7" s="238"/>
      <c r="AV7" s="238"/>
      <c r="AW7" s="238"/>
      <c r="AX7" s="238"/>
      <c r="AY7" s="238"/>
      <c r="AZ7" s="192">
        <v>3695941</v>
      </c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1">
        <v>791222.94</v>
      </c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2">
        <f>AZ7-BW7</f>
        <v>2904718.06</v>
      </c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3"/>
      <c r="DG7" s="18"/>
      <c r="DI7" s="30"/>
      <c r="DO7" s="30"/>
    </row>
    <row r="8" spans="1:119" ht="66" customHeight="1">
      <c r="A8" s="188" t="s">
        <v>174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213" t="s">
        <v>296</v>
      </c>
      <c r="AD8" s="214"/>
      <c r="AE8" s="214"/>
      <c r="AF8" s="214"/>
      <c r="AG8" s="214"/>
      <c r="AH8" s="214"/>
      <c r="AI8" s="238" t="s">
        <v>178</v>
      </c>
      <c r="AJ8" s="238"/>
      <c r="AK8" s="238"/>
      <c r="AL8" s="238"/>
      <c r="AM8" s="238"/>
      <c r="AN8" s="238"/>
      <c r="AO8" s="238"/>
      <c r="AP8" s="238"/>
      <c r="AQ8" s="238"/>
      <c r="AR8" s="238"/>
      <c r="AS8" s="238"/>
      <c r="AT8" s="238"/>
      <c r="AU8" s="238"/>
      <c r="AV8" s="238"/>
      <c r="AW8" s="238"/>
      <c r="AX8" s="238"/>
      <c r="AY8" s="238"/>
      <c r="AZ8" s="192">
        <v>309500</v>
      </c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>
        <v>57868.8</v>
      </c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>
        <f aca="true" t="shared" si="0" ref="CO8:CO56">AZ8-BW8</f>
        <v>251631.2</v>
      </c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3"/>
      <c r="DG8" s="39"/>
      <c r="DH8" s="40"/>
      <c r="DI8" s="30"/>
      <c r="DO8" s="30"/>
    </row>
    <row r="9" spans="1:119" ht="84" customHeight="1">
      <c r="A9" s="71" t="s">
        <v>175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213" t="s">
        <v>296</v>
      </c>
      <c r="AD9" s="214"/>
      <c r="AE9" s="214"/>
      <c r="AF9" s="214"/>
      <c r="AG9" s="214"/>
      <c r="AH9" s="214"/>
      <c r="AI9" s="238" t="s">
        <v>179</v>
      </c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192">
        <v>1109665</v>
      </c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>
        <v>194133.51</v>
      </c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>
        <f t="shared" si="0"/>
        <v>915531.49</v>
      </c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3"/>
      <c r="DI9" s="30"/>
      <c r="DO9" s="30"/>
    </row>
    <row r="10" spans="1:110" ht="63.75" customHeight="1">
      <c r="A10" s="188" t="s">
        <v>23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213" t="s">
        <v>296</v>
      </c>
      <c r="AD10" s="214"/>
      <c r="AE10" s="214"/>
      <c r="AF10" s="214"/>
      <c r="AG10" s="214"/>
      <c r="AH10" s="214"/>
      <c r="AI10" s="238" t="s">
        <v>357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191">
        <v>244425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>
        <v>113257.37</v>
      </c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2">
        <f t="shared" si="0"/>
        <v>131167.63</v>
      </c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3"/>
    </row>
    <row r="11" spans="1:110" ht="62.25" customHeight="1">
      <c r="A11" s="188" t="s">
        <v>185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239"/>
      <c r="AC11" s="240" t="s">
        <v>296</v>
      </c>
      <c r="AD11" s="241"/>
      <c r="AE11" s="241"/>
      <c r="AF11" s="241"/>
      <c r="AG11" s="241"/>
      <c r="AH11" s="242"/>
      <c r="AI11" s="210" t="s">
        <v>186</v>
      </c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2"/>
      <c r="AZ11" s="206">
        <v>144000</v>
      </c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7"/>
      <c r="BU11" s="207"/>
      <c r="BV11" s="208"/>
      <c r="BW11" s="206">
        <v>82751.78</v>
      </c>
      <c r="BX11" s="207"/>
      <c r="BY11" s="207"/>
      <c r="BZ11" s="207"/>
      <c r="CA11" s="207"/>
      <c r="CB11" s="207"/>
      <c r="CC11" s="207"/>
      <c r="CD11" s="207"/>
      <c r="CE11" s="207"/>
      <c r="CF11" s="207"/>
      <c r="CG11" s="207"/>
      <c r="CH11" s="207"/>
      <c r="CI11" s="207"/>
      <c r="CJ11" s="207"/>
      <c r="CK11" s="207"/>
      <c r="CL11" s="207"/>
      <c r="CM11" s="207"/>
      <c r="CN11" s="208"/>
      <c r="CO11" s="192">
        <f t="shared" si="0"/>
        <v>61248.22</v>
      </c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  <c r="DD11" s="192"/>
      <c r="DE11" s="192"/>
      <c r="DF11" s="193"/>
    </row>
    <row r="12" spans="1:110" ht="63.75" customHeight="1">
      <c r="A12" s="188" t="s">
        <v>180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239"/>
      <c r="AC12" s="240" t="s">
        <v>296</v>
      </c>
      <c r="AD12" s="241"/>
      <c r="AE12" s="241"/>
      <c r="AF12" s="241"/>
      <c r="AG12" s="241"/>
      <c r="AH12" s="242"/>
      <c r="AI12" s="210" t="s">
        <v>181</v>
      </c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2"/>
      <c r="AZ12" s="206">
        <v>7900</v>
      </c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7"/>
      <c r="BU12" s="207"/>
      <c r="BV12" s="208"/>
      <c r="BW12" s="206">
        <v>4401</v>
      </c>
      <c r="BX12" s="207"/>
      <c r="BY12" s="207"/>
      <c r="BZ12" s="207"/>
      <c r="CA12" s="207"/>
      <c r="CB12" s="207"/>
      <c r="CC12" s="207"/>
      <c r="CD12" s="207"/>
      <c r="CE12" s="207"/>
      <c r="CF12" s="207"/>
      <c r="CG12" s="207"/>
      <c r="CH12" s="207"/>
      <c r="CI12" s="207"/>
      <c r="CJ12" s="207"/>
      <c r="CK12" s="207"/>
      <c r="CL12" s="207"/>
      <c r="CM12" s="207"/>
      <c r="CN12" s="208"/>
      <c r="CO12" s="192">
        <f t="shared" si="0"/>
        <v>3499</v>
      </c>
      <c r="CP12" s="192"/>
      <c r="CQ12" s="192"/>
      <c r="CR12" s="192"/>
      <c r="CS12" s="192"/>
      <c r="CT12" s="192"/>
      <c r="CU12" s="192"/>
      <c r="CV12" s="192"/>
      <c r="CW12" s="192"/>
      <c r="CX12" s="192"/>
      <c r="CY12" s="192"/>
      <c r="CZ12" s="192"/>
      <c r="DA12" s="192"/>
      <c r="DB12" s="192"/>
      <c r="DC12" s="192"/>
      <c r="DD12" s="192"/>
      <c r="DE12" s="192"/>
      <c r="DF12" s="193"/>
    </row>
    <row r="13" spans="1:142" ht="65.25" customHeight="1" hidden="1">
      <c r="A13" s="188" t="s">
        <v>340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239"/>
      <c r="AC13" s="240" t="s">
        <v>296</v>
      </c>
      <c r="AD13" s="241"/>
      <c r="AE13" s="241"/>
      <c r="AF13" s="241"/>
      <c r="AG13" s="241"/>
      <c r="AH13" s="242"/>
      <c r="AI13" s="210" t="s">
        <v>91</v>
      </c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2"/>
      <c r="AZ13" s="206">
        <v>0</v>
      </c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8"/>
      <c r="BW13" s="206">
        <v>0</v>
      </c>
      <c r="BX13" s="207"/>
      <c r="BY13" s="207"/>
      <c r="BZ13" s="207"/>
      <c r="CA13" s="207"/>
      <c r="CB13" s="207"/>
      <c r="CC13" s="207"/>
      <c r="CD13" s="207"/>
      <c r="CE13" s="207"/>
      <c r="CF13" s="207"/>
      <c r="CG13" s="207"/>
      <c r="CH13" s="207"/>
      <c r="CI13" s="207"/>
      <c r="CJ13" s="207"/>
      <c r="CK13" s="207"/>
      <c r="CL13" s="207"/>
      <c r="CM13" s="207"/>
      <c r="CN13" s="208"/>
      <c r="CO13" s="192">
        <f t="shared" si="0"/>
        <v>0</v>
      </c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  <c r="DD13" s="192"/>
      <c r="DE13" s="192"/>
      <c r="DF13" s="193"/>
      <c r="DI13" s="30"/>
      <c r="DO13" s="30"/>
      <c r="DY13" s="262"/>
      <c r="DZ13" s="263"/>
      <c r="EA13" s="263"/>
      <c r="EB13" s="263"/>
      <c r="EC13" s="263"/>
      <c r="ED13" s="263"/>
      <c r="EE13" s="263"/>
      <c r="EF13" s="263"/>
      <c r="EG13" s="263"/>
      <c r="EH13" s="263"/>
      <c r="EI13" s="263"/>
      <c r="EJ13" s="263"/>
      <c r="EK13" s="263"/>
      <c r="EL13" s="263"/>
    </row>
    <row r="14" spans="1:110" ht="124.5" customHeight="1">
      <c r="A14" s="188" t="s">
        <v>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239"/>
      <c r="AC14" s="240" t="s">
        <v>296</v>
      </c>
      <c r="AD14" s="241"/>
      <c r="AE14" s="241"/>
      <c r="AF14" s="241"/>
      <c r="AG14" s="241"/>
      <c r="AH14" s="242"/>
      <c r="AI14" s="210" t="s">
        <v>358</v>
      </c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2"/>
      <c r="AZ14" s="206">
        <v>200</v>
      </c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7"/>
      <c r="BT14" s="207"/>
      <c r="BU14" s="207"/>
      <c r="BV14" s="208"/>
      <c r="BW14" s="206">
        <v>200</v>
      </c>
      <c r="BX14" s="207"/>
      <c r="BY14" s="207"/>
      <c r="BZ14" s="207"/>
      <c r="CA14" s="207"/>
      <c r="CB14" s="207"/>
      <c r="CC14" s="207"/>
      <c r="CD14" s="207"/>
      <c r="CE14" s="207"/>
      <c r="CF14" s="207"/>
      <c r="CG14" s="207"/>
      <c r="CH14" s="207"/>
      <c r="CI14" s="207"/>
      <c r="CJ14" s="207"/>
      <c r="CK14" s="207"/>
      <c r="CL14" s="207"/>
      <c r="CM14" s="207"/>
      <c r="CN14" s="208"/>
      <c r="CO14" s="192">
        <f t="shared" si="0"/>
        <v>0</v>
      </c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  <c r="DD14" s="192"/>
      <c r="DE14" s="192"/>
      <c r="DF14" s="193"/>
    </row>
    <row r="15" spans="1:111" s="15" customFormat="1" ht="74.25" customHeight="1" hidden="1">
      <c r="A15" s="71" t="s">
        <v>76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243" t="s">
        <v>296</v>
      </c>
      <c r="AD15" s="244"/>
      <c r="AE15" s="244"/>
      <c r="AF15" s="244"/>
      <c r="AG15" s="244"/>
      <c r="AH15" s="245"/>
      <c r="AI15" s="203" t="s">
        <v>12</v>
      </c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5"/>
      <c r="AZ15" s="206">
        <v>0</v>
      </c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7"/>
      <c r="BU15" s="207"/>
      <c r="BV15" s="208"/>
      <c r="BW15" s="206">
        <v>0</v>
      </c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8"/>
      <c r="CO15" s="192">
        <f t="shared" si="0"/>
        <v>0</v>
      </c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  <c r="DD15" s="192"/>
      <c r="DE15" s="192"/>
      <c r="DF15" s="193"/>
      <c r="DG15" s="31"/>
    </row>
    <row r="16" spans="1:111" ht="66" customHeight="1">
      <c r="A16" s="188" t="s">
        <v>183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213" t="s">
        <v>296</v>
      </c>
      <c r="AD16" s="214"/>
      <c r="AE16" s="214"/>
      <c r="AF16" s="214"/>
      <c r="AG16" s="214"/>
      <c r="AH16" s="214"/>
      <c r="AI16" s="209" t="s">
        <v>184</v>
      </c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191">
        <v>225300</v>
      </c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>
        <v>0</v>
      </c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2">
        <f t="shared" si="0"/>
        <v>225300</v>
      </c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3"/>
      <c r="DG16" s="31"/>
    </row>
    <row r="17" spans="1:110" s="16" customFormat="1" ht="79.5" customHeight="1">
      <c r="A17" s="71" t="s">
        <v>25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250" t="s">
        <v>296</v>
      </c>
      <c r="AD17" s="251"/>
      <c r="AE17" s="251"/>
      <c r="AF17" s="251"/>
      <c r="AG17" s="251"/>
      <c r="AH17" s="251"/>
      <c r="AI17" s="248" t="s">
        <v>359</v>
      </c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9">
        <v>15900</v>
      </c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>
        <v>3900</v>
      </c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192">
        <f t="shared" si="0"/>
        <v>12000</v>
      </c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3"/>
    </row>
    <row r="18" spans="1:110" s="16" customFormat="1" ht="108.75" customHeight="1">
      <c r="A18" s="188" t="s">
        <v>26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215" t="s">
        <v>296</v>
      </c>
      <c r="AD18" s="216"/>
      <c r="AE18" s="216"/>
      <c r="AF18" s="216"/>
      <c r="AG18" s="216"/>
      <c r="AH18" s="216"/>
      <c r="AI18" s="246" t="s">
        <v>360</v>
      </c>
      <c r="AJ18" s="246"/>
      <c r="AK18" s="246"/>
      <c r="AL18" s="246"/>
      <c r="AM18" s="246"/>
      <c r="AN18" s="246"/>
      <c r="AO18" s="246"/>
      <c r="AP18" s="246"/>
      <c r="AQ18" s="246"/>
      <c r="AR18" s="246"/>
      <c r="AS18" s="246"/>
      <c r="AT18" s="246"/>
      <c r="AU18" s="246"/>
      <c r="AV18" s="246"/>
      <c r="AW18" s="246"/>
      <c r="AX18" s="246"/>
      <c r="AY18" s="246"/>
      <c r="AZ18" s="247">
        <v>52000</v>
      </c>
      <c r="BA18" s="247"/>
      <c r="BB18" s="247"/>
      <c r="BC18" s="247"/>
      <c r="BD18" s="247"/>
      <c r="BE18" s="247"/>
      <c r="BF18" s="247"/>
      <c r="BG18" s="247"/>
      <c r="BH18" s="247"/>
      <c r="BI18" s="247"/>
      <c r="BJ18" s="247"/>
      <c r="BK18" s="247"/>
      <c r="BL18" s="247"/>
      <c r="BM18" s="247"/>
      <c r="BN18" s="247"/>
      <c r="BO18" s="247"/>
      <c r="BP18" s="247"/>
      <c r="BQ18" s="247"/>
      <c r="BR18" s="247"/>
      <c r="BS18" s="247"/>
      <c r="BT18" s="247"/>
      <c r="BU18" s="247"/>
      <c r="BV18" s="247"/>
      <c r="BW18" s="223">
        <v>0</v>
      </c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192">
        <f t="shared" si="0"/>
        <v>52000</v>
      </c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3"/>
    </row>
    <row r="19" spans="1:111" s="16" customFormat="1" ht="98.25" customHeight="1">
      <c r="A19" s="188" t="s">
        <v>27</v>
      </c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215" t="s">
        <v>296</v>
      </c>
      <c r="AD19" s="216"/>
      <c r="AE19" s="216"/>
      <c r="AF19" s="216"/>
      <c r="AG19" s="216"/>
      <c r="AH19" s="216"/>
      <c r="AI19" s="246" t="s">
        <v>361</v>
      </c>
      <c r="AJ19" s="246"/>
      <c r="AK19" s="246"/>
      <c r="AL19" s="246"/>
      <c r="AM19" s="246"/>
      <c r="AN19" s="246"/>
      <c r="AO19" s="246"/>
      <c r="AP19" s="246"/>
      <c r="AQ19" s="246"/>
      <c r="AR19" s="246"/>
      <c r="AS19" s="246"/>
      <c r="AT19" s="246"/>
      <c r="AU19" s="246"/>
      <c r="AV19" s="246"/>
      <c r="AW19" s="246"/>
      <c r="AX19" s="246"/>
      <c r="AY19" s="246"/>
      <c r="AZ19" s="247">
        <v>2200</v>
      </c>
      <c r="BA19" s="247"/>
      <c r="BB19" s="247"/>
      <c r="BC19" s="247"/>
      <c r="BD19" s="247"/>
      <c r="BE19" s="247"/>
      <c r="BF19" s="247"/>
      <c r="BG19" s="247"/>
      <c r="BH19" s="247"/>
      <c r="BI19" s="247"/>
      <c r="BJ19" s="247"/>
      <c r="BK19" s="247"/>
      <c r="BL19" s="247"/>
      <c r="BM19" s="247"/>
      <c r="BN19" s="247"/>
      <c r="BO19" s="247"/>
      <c r="BP19" s="247"/>
      <c r="BQ19" s="247"/>
      <c r="BR19" s="247"/>
      <c r="BS19" s="247"/>
      <c r="BT19" s="247"/>
      <c r="BU19" s="247"/>
      <c r="BV19" s="247"/>
      <c r="BW19" s="223">
        <v>2200</v>
      </c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192">
        <f t="shared" si="0"/>
        <v>0</v>
      </c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3"/>
      <c r="DG19" s="31"/>
    </row>
    <row r="20" spans="1:111" s="16" customFormat="1" ht="127.5" customHeight="1" hidden="1">
      <c r="A20" s="188" t="s">
        <v>4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215" t="s">
        <v>296</v>
      </c>
      <c r="AD20" s="216"/>
      <c r="AE20" s="216"/>
      <c r="AF20" s="216"/>
      <c r="AG20" s="216"/>
      <c r="AH20" s="216"/>
      <c r="AI20" s="246" t="s">
        <v>3</v>
      </c>
      <c r="AJ20" s="246"/>
      <c r="AK20" s="246"/>
      <c r="AL20" s="246"/>
      <c r="AM20" s="246"/>
      <c r="AN20" s="246"/>
      <c r="AO20" s="246"/>
      <c r="AP20" s="246"/>
      <c r="AQ20" s="246"/>
      <c r="AR20" s="246"/>
      <c r="AS20" s="246"/>
      <c r="AT20" s="246"/>
      <c r="AU20" s="246"/>
      <c r="AV20" s="246"/>
      <c r="AW20" s="246"/>
      <c r="AX20" s="246"/>
      <c r="AY20" s="246"/>
      <c r="AZ20" s="247">
        <v>0</v>
      </c>
      <c r="BA20" s="247"/>
      <c r="BB20" s="247"/>
      <c r="BC20" s="247"/>
      <c r="BD20" s="247"/>
      <c r="BE20" s="247"/>
      <c r="BF20" s="247"/>
      <c r="BG20" s="247"/>
      <c r="BH20" s="247"/>
      <c r="BI20" s="247"/>
      <c r="BJ20" s="247"/>
      <c r="BK20" s="247"/>
      <c r="BL20" s="247"/>
      <c r="BM20" s="247"/>
      <c r="BN20" s="247"/>
      <c r="BO20" s="247"/>
      <c r="BP20" s="247"/>
      <c r="BQ20" s="247"/>
      <c r="BR20" s="247"/>
      <c r="BS20" s="247"/>
      <c r="BT20" s="247"/>
      <c r="BU20" s="247"/>
      <c r="BV20" s="247"/>
      <c r="BW20" s="223" t="s">
        <v>388</v>
      </c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192" t="e">
        <f t="shared" si="0"/>
        <v>#VALUE!</v>
      </c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3"/>
      <c r="DG20" s="31"/>
    </row>
    <row r="21" spans="1:110" s="16" customFormat="1" ht="81.75" customHeight="1">
      <c r="A21" s="188" t="s">
        <v>64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215" t="s">
        <v>296</v>
      </c>
      <c r="AD21" s="216"/>
      <c r="AE21" s="216"/>
      <c r="AF21" s="216"/>
      <c r="AG21" s="216"/>
      <c r="AH21" s="216"/>
      <c r="AI21" s="246" t="s">
        <v>259</v>
      </c>
      <c r="AJ21" s="246"/>
      <c r="AK21" s="246"/>
      <c r="AL21" s="246"/>
      <c r="AM21" s="246"/>
      <c r="AN21" s="246"/>
      <c r="AO21" s="246"/>
      <c r="AP21" s="246"/>
      <c r="AQ21" s="246"/>
      <c r="AR21" s="246"/>
      <c r="AS21" s="246"/>
      <c r="AT21" s="246"/>
      <c r="AU21" s="246"/>
      <c r="AV21" s="246"/>
      <c r="AW21" s="246"/>
      <c r="AX21" s="246"/>
      <c r="AY21" s="246"/>
      <c r="AZ21" s="247">
        <v>20000</v>
      </c>
      <c r="BA21" s="247"/>
      <c r="BB21" s="247"/>
      <c r="BC21" s="247"/>
      <c r="BD21" s="247"/>
      <c r="BE21" s="247"/>
      <c r="BF21" s="247"/>
      <c r="BG21" s="247"/>
      <c r="BH21" s="247"/>
      <c r="BI21" s="247"/>
      <c r="BJ21" s="247"/>
      <c r="BK21" s="247"/>
      <c r="BL21" s="247"/>
      <c r="BM21" s="247"/>
      <c r="BN21" s="247"/>
      <c r="BO21" s="247"/>
      <c r="BP21" s="247"/>
      <c r="BQ21" s="247"/>
      <c r="BR21" s="247"/>
      <c r="BS21" s="247"/>
      <c r="BT21" s="247"/>
      <c r="BU21" s="247"/>
      <c r="BV21" s="247"/>
      <c r="BW21" s="223">
        <v>0</v>
      </c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192">
        <f t="shared" si="0"/>
        <v>20000</v>
      </c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3"/>
    </row>
    <row r="22" spans="1:111" s="16" customFormat="1" ht="112.5" customHeight="1">
      <c r="A22" s="188" t="s">
        <v>28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215" t="s">
        <v>296</v>
      </c>
      <c r="AD22" s="216"/>
      <c r="AE22" s="216"/>
      <c r="AF22" s="216"/>
      <c r="AG22" s="216"/>
      <c r="AH22" s="216"/>
      <c r="AI22" s="246" t="s">
        <v>13</v>
      </c>
      <c r="AJ22" s="246"/>
      <c r="AK22" s="246"/>
      <c r="AL22" s="246"/>
      <c r="AM22" s="246"/>
      <c r="AN22" s="246"/>
      <c r="AO22" s="246"/>
      <c r="AP22" s="246"/>
      <c r="AQ22" s="246"/>
      <c r="AR22" s="246"/>
      <c r="AS22" s="246"/>
      <c r="AT22" s="246"/>
      <c r="AU22" s="246"/>
      <c r="AV22" s="246"/>
      <c r="AW22" s="246"/>
      <c r="AX22" s="246"/>
      <c r="AY22" s="246"/>
      <c r="AZ22" s="247">
        <v>28000</v>
      </c>
      <c r="BA22" s="247"/>
      <c r="BB22" s="247"/>
      <c r="BC22" s="247"/>
      <c r="BD22" s="247"/>
      <c r="BE22" s="247"/>
      <c r="BF22" s="247"/>
      <c r="BG22" s="247"/>
      <c r="BH22" s="247"/>
      <c r="BI22" s="247"/>
      <c r="BJ22" s="247"/>
      <c r="BK22" s="247"/>
      <c r="BL22" s="247"/>
      <c r="BM22" s="247"/>
      <c r="BN22" s="247"/>
      <c r="BO22" s="247"/>
      <c r="BP22" s="247"/>
      <c r="BQ22" s="247"/>
      <c r="BR22" s="247"/>
      <c r="BS22" s="247"/>
      <c r="BT22" s="247"/>
      <c r="BU22" s="247"/>
      <c r="BV22" s="247"/>
      <c r="BW22" s="223">
        <v>27840</v>
      </c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192">
        <f t="shared" si="0"/>
        <v>160</v>
      </c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3"/>
      <c r="DG22" s="31"/>
    </row>
    <row r="23" spans="1:110" s="16" customFormat="1" ht="70.5" customHeight="1">
      <c r="A23" s="188" t="s">
        <v>29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215" t="s">
        <v>296</v>
      </c>
      <c r="AD23" s="216"/>
      <c r="AE23" s="216"/>
      <c r="AF23" s="216"/>
      <c r="AG23" s="216"/>
      <c r="AH23" s="216"/>
      <c r="AI23" s="246" t="s">
        <v>362</v>
      </c>
      <c r="AJ23" s="246"/>
      <c r="AK23" s="246"/>
      <c r="AL23" s="246"/>
      <c r="AM23" s="246"/>
      <c r="AN23" s="246"/>
      <c r="AO23" s="246"/>
      <c r="AP23" s="246"/>
      <c r="AQ23" s="246"/>
      <c r="AR23" s="246"/>
      <c r="AS23" s="246"/>
      <c r="AT23" s="246"/>
      <c r="AU23" s="246"/>
      <c r="AV23" s="246"/>
      <c r="AW23" s="246"/>
      <c r="AX23" s="246"/>
      <c r="AY23" s="246"/>
      <c r="AZ23" s="247">
        <v>3000</v>
      </c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23">
        <v>0</v>
      </c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192">
        <f t="shared" si="0"/>
        <v>3000</v>
      </c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3"/>
    </row>
    <row r="24" spans="1:110" s="16" customFormat="1" ht="53.25" customHeight="1">
      <c r="A24" s="188" t="s">
        <v>30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215" t="s">
        <v>296</v>
      </c>
      <c r="AD24" s="216"/>
      <c r="AE24" s="216"/>
      <c r="AF24" s="216"/>
      <c r="AG24" s="216"/>
      <c r="AH24" s="216"/>
      <c r="AI24" s="246" t="s">
        <v>363</v>
      </c>
      <c r="AJ24" s="246"/>
      <c r="AK24" s="246"/>
      <c r="AL24" s="246"/>
      <c r="AM24" s="246"/>
      <c r="AN24" s="246"/>
      <c r="AO24" s="246"/>
      <c r="AP24" s="246"/>
      <c r="AQ24" s="246"/>
      <c r="AR24" s="246"/>
      <c r="AS24" s="246"/>
      <c r="AT24" s="246"/>
      <c r="AU24" s="246"/>
      <c r="AV24" s="246"/>
      <c r="AW24" s="246"/>
      <c r="AX24" s="246"/>
      <c r="AY24" s="246"/>
      <c r="AZ24" s="247">
        <v>5000</v>
      </c>
      <c r="BA24" s="247"/>
      <c r="BB24" s="247"/>
      <c r="BC24" s="247"/>
      <c r="BD24" s="247"/>
      <c r="BE24" s="247"/>
      <c r="BF24" s="247"/>
      <c r="BG24" s="247"/>
      <c r="BH24" s="247"/>
      <c r="BI24" s="247"/>
      <c r="BJ24" s="247"/>
      <c r="BK24" s="247"/>
      <c r="BL24" s="247"/>
      <c r="BM24" s="247"/>
      <c r="BN24" s="247"/>
      <c r="BO24" s="247"/>
      <c r="BP24" s="247"/>
      <c r="BQ24" s="247"/>
      <c r="BR24" s="247"/>
      <c r="BS24" s="247"/>
      <c r="BT24" s="247"/>
      <c r="BU24" s="247"/>
      <c r="BV24" s="247"/>
      <c r="BW24" s="223">
        <v>4360</v>
      </c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192">
        <f t="shared" si="0"/>
        <v>640</v>
      </c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3"/>
    </row>
    <row r="25" spans="1:110" s="42" customFormat="1" ht="54" customHeight="1">
      <c r="A25" s="71" t="s">
        <v>453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250" t="s">
        <v>296</v>
      </c>
      <c r="AD25" s="251"/>
      <c r="AE25" s="251"/>
      <c r="AF25" s="251"/>
      <c r="AG25" s="251"/>
      <c r="AH25" s="251"/>
      <c r="AI25" s="248" t="s">
        <v>452</v>
      </c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9">
        <v>4000</v>
      </c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>
        <v>500.14</v>
      </c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192">
        <f t="shared" si="0"/>
        <v>3499.86</v>
      </c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3"/>
    </row>
    <row r="26" spans="1:110" s="16" customFormat="1" ht="81.75" customHeight="1" hidden="1">
      <c r="A26" s="188" t="s">
        <v>448</v>
      </c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215" t="s">
        <v>296</v>
      </c>
      <c r="AD26" s="216"/>
      <c r="AE26" s="216"/>
      <c r="AF26" s="216"/>
      <c r="AG26" s="216"/>
      <c r="AH26" s="216"/>
      <c r="AI26" s="246" t="s">
        <v>446</v>
      </c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7">
        <v>0</v>
      </c>
      <c r="BA26" s="247"/>
      <c r="BB26" s="247"/>
      <c r="BC26" s="247"/>
      <c r="BD26" s="247"/>
      <c r="BE26" s="247"/>
      <c r="BF26" s="247"/>
      <c r="BG26" s="247"/>
      <c r="BH26" s="247"/>
      <c r="BI26" s="247"/>
      <c r="BJ26" s="247"/>
      <c r="BK26" s="247"/>
      <c r="BL26" s="247"/>
      <c r="BM26" s="247"/>
      <c r="BN26" s="247"/>
      <c r="BO26" s="247"/>
      <c r="BP26" s="247"/>
      <c r="BQ26" s="247"/>
      <c r="BR26" s="247"/>
      <c r="BS26" s="247"/>
      <c r="BT26" s="247"/>
      <c r="BU26" s="247"/>
      <c r="BV26" s="247"/>
      <c r="BW26" s="223">
        <v>0</v>
      </c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192">
        <f t="shared" si="0"/>
        <v>0</v>
      </c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3"/>
    </row>
    <row r="27" spans="1:113" ht="81" customHeight="1">
      <c r="A27" s="188" t="s">
        <v>187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213" t="s">
        <v>296</v>
      </c>
      <c r="AD27" s="214"/>
      <c r="AE27" s="214"/>
      <c r="AF27" s="214"/>
      <c r="AG27" s="214"/>
      <c r="AH27" s="214"/>
      <c r="AI27" s="209" t="s">
        <v>62</v>
      </c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192">
        <v>187000</v>
      </c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>
        <v>28882.32</v>
      </c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>
        <f t="shared" si="0"/>
        <v>158117.68</v>
      </c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3"/>
      <c r="DI27" s="30"/>
    </row>
    <row r="28" spans="1:143" ht="114" customHeight="1">
      <c r="A28" s="188" t="s">
        <v>188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213" t="s">
        <v>296</v>
      </c>
      <c r="AD28" s="214"/>
      <c r="AE28" s="214"/>
      <c r="AF28" s="214"/>
      <c r="AG28" s="214"/>
      <c r="AH28" s="214"/>
      <c r="AI28" s="209" t="s">
        <v>63</v>
      </c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192">
        <v>54700</v>
      </c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>
        <v>5389.59</v>
      </c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>
        <f t="shared" si="0"/>
        <v>49310.41</v>
      </c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3"/>
      <c r="DI28" s="30"/>
      <c r="DO28" s="30"/>
      <c r="DX28" s="262"/>
      <c r="DY28" s="263"/>
      <c r="DZ28" s="263"/>
      <c r="EA28" s="263"/>
      <c r="EB28" s="263"/>
      <c r="EC28" s="263"/>
      <c r="ED28" s="263"/>
      <c r="EE28" s="263"/>
      <c r="EF28" s="263"/>
      <c r="EG28" s="263"/>
      <c r="EH28" s="263"/>
      <c r="EI28" s="263"/>
      <c r="EJ28" s="263"/>
      <c r="EK28" s="263"/>
      <c r="EL28" s="263"/>
      <c r="EM28" s="263"/>
    </row>
    <row r="29" spans="1:110" ht="96.75" customHeight="1" hidden="1">
      <c r="A29" s="188" t="s">
        <v>49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213" t="s">
        <v>296</v>
      </c>
      <c r="AD29" s="214"/>
      <c r="AE29" s="214"/>
      <c r="AF29" s="214"/>
      <c r="AG29" s="214"/>
      <c r="AH29" s="214"/>
      <c r="AI29" s="238" t="s">
        <v>351</v>
      </c>
      <c r="AJ29" s="238"/>
      <c r="AK29" s="238"/>
      <c r="AL29" s="238"/>
      <c r="AM29" s="238"/>
      <c r="AN29" s="238"/>
      <c r="AO29" s="238"/>
      <c r="AP29" s="238"/>
      <c r="AQ29" s="238"/>
      <c r="AR29" s="238"/>
      <c r="AS29" s="238"/>
      <c r="AT29" s="238"/>
      <c r="AU29" s="238"/>
      <c r="AV29" s="238"/>
      <c r="AW29" s="238"/>
      <c r="AX29" s="238"/>
      <c r="AY29" s="238"/>
      <c r="AZ29" s="192">
        <v>0</v>
      </c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>
        <v>0</v>
      </c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>
        <f t="shared" si="0"/>
        <v>0</v>
      </c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3"/>
    </row>
    <row r="30" spans="1:110" ht="96.75" customHeight="1">
      <c r="A30" s="188" t="s">
        <v>31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213" t="s">
        <v>296</v>
      </c>
      <c r="AD30" s="214"/>
      <c r="AE30" s="214"/>
      <c r="AF30" s="214"/>
      <c r="AG30" s="214"/>
      <c r="AH30" s="214"/>
      <c r="AI30" s="238" t="s">
        <v>364</v>
      </c>
      <c r="AJ30" s="238"/>
      <c r="AK30" s="238"/>
      <c r="AL30" s="238"/>
      <c r="AM30" s="238"/>
      <c r="AN30" s="238"/>
      <c r="AO30" s="238"/>
      <c r="AP30" s="238"/>
      <c r="AQ30" s="238"/>
      <c r="AR30" s="238"/>
      <c r="AS30" s="238"/>
      <c r="AT30" s="238"/>
      <c r="AU30" s="238"/>
      <c r="AV30" s="238"/>
      <c r="AW30" s="238"/>
      <c r="AX30" s="238"/>
      <c r="AY30" s="238"/>
      <c r="AZ30" s="192">
        <v>1500</v>
      </c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>
        <v>1500</v>
      </c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>
        <f t="shared" si="0"/>
        <v>0</v>
      </c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3"/>
    </row>
    <row r="31" spans="1:111" s="15" customFormat="1" ht="99.75" customHeight="1">
      <c r="A31" s="188" t="s">
        <v>32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243" t="s">
        <v>296</v>
      </c>
      <c r="AD31" s="244"/>
      <c r="AE31" s="244"/>
      <c r="AF31" s="244"/>
      <c r="AG31" s="244"/>
      <c r="AH31" s="245"/>
      <c r="AI31" s="203" t="s">
        <v>365</v>
      </c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5"/>
      <c r="AZ31" s="206">
        <v>2000</v>
      </c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8"/>
      <c r="BW31" s="206">
        <v>1500</v>
      </c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8"/>
      <c r="CO31" s="192">
        <f t="shared" si="0"/>
        <v>500</v>
      </c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3"/>
      <c r="DG31" s="32"/>
    </row>
    <row r="32" spans="1:111" ht="84" customHeight="1" hidden="1">
      <c r="A32" s="71" t="s">
        <v>182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240" t="s">
        <v>296</v>
      </c>
      <c r="AD32" s="241"/>
      <c r="AE32" s="241"/>
      <c r="AF32" s="241"/>
      <c r="AG32" s="241"/>
      <c r="AH32" s="242"/>
      <c r="AI32" s="210" t="s">
        <v>189</v>
      </c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2"/>
      <c r="AZ32" s="220">
        <v>0</v>
      </c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2"/>
      <c r="BW32" s="220">
        <v>0</v>
      </c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2"/>
      <c r="CO32" s="192">
        <f t="shared" si="0"/>
        <v>0</v>
      </c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3"/>
      <c r="DG32" s="31"/>
    </row>
    <row r="33" spans="1:110" s="15" customFormat="1" ht="108.75" customHeight="1" hidden="1">
      <c r="A33" s="188" t="s">
        <v>355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243" t="s">
        <v>296</v>
      </c>
      <c r="AD33" s="244"/>
      <c r="AE33" s="244"/>
      <c r="AF33" s="244"/>
      <c r="AG33" s="244"/>
      <c r="AH33" s="245"/>
      <c r="AI33" s="203" t="s">
        <v>366</v>
      </c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5"/>
      <c r="AZ33" s="206">
        <v>0</v>
      </c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8"/>
      <c r="BW33" s="206" t="s">
        <v>388</v>
      </c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8"/>
      <c r="CO33" s="192" t="e">
        <f t="shared" si="0"/>
        <v>#VALUE!</v>
      </c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3"/>
    </row>
    <row r="34" spans="1:119" ht="79.5" customHeight="1">
      <c r="A34" s="188" t="s">
        <v>75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240" t="s">
        <v>296</v>
      </c>
      <c r="AD34" s="241"/>
      <c r="AE34" s="241"/>
      <c r="AF34" s="241"/>
      <c r="AG34" s="241"/>
      <c r="AH34" s="242"/>
      <c r="AI34" s="210" t="s">
        <v>74</v>
      </c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211"/>
      <c r="AW34" s="211"/>
      <c r="AX34" s="211"/>
      <c r="AY34" s="212"/>
      <c r="AZ34" s="206">
        <v>852600</v>
      </c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8"/>
      <c r="BW34" s="206">
        <v>257675.38</v>
      </c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8"/>
      <c r="CO34" s="192">
        <f t="shared" si="0"/>
        <v>594924.62</v>
      </c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3"/>
      <c r="DG34" s="18"/>
      <c r="DI34" s="30"/>
      <c r="DO34" s="30"/>
    </row>
    <row r="35" spans="1:119" ht="73.5" customHeight="1">
      <c r="A35" s="188" t="s">
        <v>33</v>
      </c>
      <c r="B35" s="188"/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240" t="s">
        <v>296</v>
      </c>
      <c r="AD35" s="241"/>
      <c r="AE35" s="241"/>
      <c r="AF35" s="241"/>
      <c r="AG35" s="241"/>
      <c r="AH35" s="242"/>
      <c r="AI35" s="210" t="s">
        <v>367</v>
      </c>
      <c r="AJ35" s="211"/>
      <c r="AK35" s="211"/>
      <c r="AL35" s="211"/>
      <c r="AM35" s="211"/>
      <c r="AN35" s="211"/>
      <c r="AO35" s="211"/>
      <c r="AP35" s="211"/>
      <c r="AQ35" s="211"/>
      <c r="AR35" s="211"/>
      <c r="AS35" s="211"/>
      <c r="AT35" s="211"/>
      <c r="AU35" s="211"/>
      <c r="AV35" s="211"/>
      <c r="AW35" s="211"/>
      <c r="AX35" s="211"/>
      <c r="AY35" s="212"/>
      <c r="AZ35" s="206">
        <v>41000</v>
      </c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8"/>
      <c r="BW35" s="206">
        <v>20254.77</v>
      </c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8"/>
      <c r="CO35" s="192">
        <f t="shared" si="0"/>
        <v>20745.23</v>
      </c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3"/>
      <c r="DG35" s="18"/>
      <c r="DI35" s="30"/>
      <c r="DO35" s="30"/>
    </row>
    <row r="36" spans="1:111" ht="82.5" customHeight="1">
      <c r="A36" s="188" t="s">
        <v>34</v>
      </c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240" t="s">
        <v>296</v>
      </c>
      <c r="AD36" s="241"/>
      <c r="AE36" s="241"/>
      <c r="AF36" s="241"/>
      <c r="AG36" s="241"/>
      <c r="AH36" s="242"/>
      <c r="AI36" s="210" t="s">
        <v>368</v>
      </c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2"/>
      <c r="AZ36" s="206">
        <v>38592</v>
      </c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8"/>
      <c r="BW36" s="220">
        <v>20216.92</v>
      </c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2"/>
      <c r="CO36" s="192">
        <f t="shared" si="0"/>
        <v>18375.08</v>
      </c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3"/>
      <c r="DG36" s="18"/>
    </row>
    <row r="37" spans="1:111" ht="85.5" customHeight="1">
      <c r="A37" s="188" t="s">
        <v>35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240" t="s">
        <v>296</v>
      </c>
      <c r="AD37" s="241"/>
      <c r="AE37" s="241"/>
      <c r="AF37" s="241"/>
      <c r="AG37" s="241"/>
      <c r="AH37" s="242"/>
      <c r="AI37" s="210" t="s">
        <v>369</v>
      </c>
      <c r="AJ37" s="211"/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1"/>
      <c r="AY37" s="212"/>
      <c r="AZ37" s="206">
        <v>220000</v>
      </c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8"/>
      <c r="BW37" s="220">
        <v>200000</v>
      </c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2"/>
      <c r="CO37" s="192">
        <f t="shared" si="0"/>
        <v>20000</v>
      </c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3"/>
      <c r="DG37" s="18"/>
    </row>
    <row r="38" spans="1:111" ht="82.5" customHeight="1">
      <c r="A38" s="188" t="s">
        <v>36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240" t="s">
        <v>296</v>
      </c>
      <c r="AD38" s="241"/>
      <c r="AE38" s="241"/>
      <c r="AF38" s="241"/>
      <c r="AG38" s="241"/>
      <c r="AH38" s="242"/>
      <c r="AI38" s="210" t="s">
        <v>370</v>
      </c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2"/>
      <c r="AZ38" s="206">
        <v>375303.79</v>
      </c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8"/>
      <c r="BW38" s="220">
        <v>81453.76</v>
      </c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2"/>
      <c r="CO38" s="192">
        <f t="shared" si="0"/>
        <v>293850.02999999997</v>
      </c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3"/>
      <c r="DG38" s="18"/>
    </row>
    <row r="39" spans="1:111" ht="111" customHeight="1" hidden="1">
      <c r="A39" s="71" t="s">
        <v>65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243" t="s">
        <v>296</v>
      </c>
      <c r="AD39" s="244"/>
      <c r="AE39" s="244"/>
      <c r="AF39" s="244"/>
      <c r="AG39" s="244"/>
      <c r="AH39" s="245"/>
      <c r="AI39" s="203" t="s">
        <v>14</v>
      </c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5"/>
      <c r="AZ39" s="206">
        <v>0</v>
      </c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8"/>
      <c r="BW39" s="206">
        <v>0</v>
      </c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8"/>
      <c r="CO39" s="192">
        <f t="shared" si="0"/>
        <v>0</v>
      </c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3"/>
      <c r="DG39" s="18"/>
    </row>
    <row r="40" spans="1:111" ht="105.75" customHeight="1" hidden="1">
      <c r="A40" s="71" t="s">
        <v>68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243" t="s">
        <v>296</v>
      </c>
      <c r="AD40" s="244"/>
      <c r="AE40" s="244"/>
      <c r="AF40" s="244"/>
      <c r="AG40" s="244"/>
      <c r="AH40" s="245"/>
      <c r="AI40" s="203" t="s">
        <v>15</v>
      </c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5"/>
      <c r="AZ40" s="206">
        <v>0</v>
      </c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8"/>
      <c r="BW40" s="206">
        <v>0</v>
      </c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8"/>
      <c r="CO40" s="192">
        <f t="shared" si="0"/>
        <v>0</v>
      </c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3"/>
      <c r="DG40" s="18"/>
    </row>
    <row r="41" spans="1:110" ht="97.5" customHeight="1">
      <c r="A41" s="188" t="s">
        <v>71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240" t="s">
        <v>296</v>
      </c>
      <c r="AD41" s="241"/>
      <c r="AE41" s="241"/>
      <c r="AF41" s="241"/>
      <c r="AG41" s="241"/>
      <c r="AH41" s="242"/>
      <c r="AI41" s="210" t="s">
        <v>70</v>
      </c>
      <c r="AJ41" s="211"/>
      <c r="AK41" s="211"/>
      <c r="AL41" s="211"/>
      <c r="AM41" s="211"/>
      <c r="AN41" s="211"/>
      <c r="AO41" s="211"/>
      <c r="AP41" s="211"/>
      <c r="AQ41" s="211"/>
      <c r="AR41" s="211"/>
      <c r="AS41" s="211"/>
      <c r="AT41" s="211"/>
      <c r="AU41" s="211"/>
      <c r="AV41" s="211"/>
      <c r="AW41" s="211"/>
      <c r="AX41" s="211"/>
      <c r="AY41" s="212"/>
      <c r="AZ41" s="206">
        <v>5000</v>
      </c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8"/>
      <c r="BW41" s="220">
        <v>0</v>
      </c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2"/>
      <c r="CO41" s="192">
        <f t="shared" si="0"/>
        <v>5000</v>
      </c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3"/>
    </row>
    <row r="42" spans="1:111" ht="68.25" customHeight="1" hidden="1">
      <c r="A42" s="71" t="s">
        <v>46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243" t="s">
        <v>296</v>
      </c>
      <c r="AD42" s="244"/>
      <c r="AE42" s="244"/>
      <c r="AF42" s="244"/>
      <c r="AG42" s="244"/>
      <c r="AH42" s="245"/>
      <c r="AI42" s="203" t="s">
        <v>45</v>
      </c>
      <c r="AJ42" s="204"/>
      <c r="AK42" s="204"/>
      <c r="AL42" s="20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5"/>
      <c r="AZ42" s="206">
        <v>0</v>
      </c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8"/>
      <c r="BW42" s="206">
        <v>0</v>
      </c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8"/>
      <c r="CO42" s="192">
        <f t="shared" si="0"/>
        <v>0</v>
      </c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3"/>
      <c r="DG42" s="18"/>
    </row>
    <row r="43" spans="1:111" ht="87" customHeight="1" hidden="1">
      <c r="A43" s="71" t="s">
        <v>43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243" t="s">
        <v>296</v>
      </c>
      <c r="AD43" s="244"/>
      <c r="AE43" s="244"/>
      <c r="AF43" s="244"/>
      <c r="AG43" s="244"/>
      <c r="AH43" s="245"/>
      <c r="AI43" s="203" t="s">
        <v>44</v>
      </c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5"/>
      <c r="AZ43" s="206">
        <v>0</v>
      </c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8"/>
      <c r="BW43" s="206">
        <v>0</v>
      </c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8"/>
      <c r="CO43" s="192">
        <f t="shared" si="0"/>
        <v>0</v>
      </c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3"/>
      <c r="DG43" s="18"/>
    </row>
    <row r="44" spans="1:110" ht="87.75" customHeight="1" hidden="1">
      <c r="A44" s="188" t="s">
        <v>37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240" t="s">
        <v>296</v>
      </c>
      <c r="AD44" s="241"/>
      <c r="AE44" s="241"/>
      <c r="AF44" s="241"/>
      <c r="AG44" s="241"/>
      <c r="AH44" s="242"/>
      <c r="AI44" s="210" t="s">
        <v>16</v>
      </c>
      <c r="AJ44" s="211"/>
      <c r="AK44" s="211"/>
      <c r="AL44" s="211"/>
      <c r="AM44" s="211"/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2"/>
      <c r="AZ44" s="206">
        <v>0</v>
      </c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8"/>
      <c r="BW44" s="220">
        <v>0</v>
      </c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2"/>
      <c r="CO44" s="192">
        <f t="shared" si="0"/>
        <v>0</v>
      </c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3"/>
    </row>
    <row r="45" spans="1:110" ht="110.25" customHeight="1">
      <c r="A45" s="188" t="s">
        <v>40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213" t="s">
        <v>296</v>
      </c>
      <c r="AD45" s="214"/>
      <c r="AE45" s="214"/>
      <c r="AF45" s="214"/>
      <c r="AG45" s="214"/>
      <c r="AH45" s="214"/>
      <c r="AI45" s="238" t="s">
        <v>371</v>
      </c>
      <c r="AJ45" s="238"/>
      <c r="AK45" s="238"/>
      <c r="AL45" s="238"/>
      <c r="AM45" s="238"/>
      <c r="AN45" s="238"/>
      <c r="AO45" s="238"/>
      <c r="AP45" s="238"/>
      <c r="AQ45" s="238"/>
      <c r="AR45" s="238"/>
      <c r="AS45" s="238"/>
      <c r="AT45" s="238"/>
      <c r="AU45" s="238"/>
      <c r="AV45" s="238"/>
      <c r="AW45" s="238"/>
      <c r="AX45" s="238"/>
      <c r="AY45" s="238"/>
      <c r="AZ45" s="191">
        <v>6000</v>
      </c>
      <c r="BA45" s="191"/>
      <c r="BB45" s="191"/>
      <c r="BC45" s="191"/>
      <c r="BD45" s="191"/>
      <c r="BE45" s="191"/>
      <c r="BF45" s="191"/>
      <c r="BG45" s="191"/>
      <c r="BH45" s="191"/>
      <c r="BI45" s="191"/>
      <c r="BJ45" s="191"/>
      <c r="BK45" s="191"/>
      <c r="BL45" s="191"/>
      <c r="BM45" s="191"/>
      <c r="BN45" s="191"/>
      <c r="BO45" s="191"/>
      <c r="BP45" s="191"/>
      <c r="BQ45" s="191"/>
      <c r="BR45" s="191"/>
      <c r="BS45" s="191"/>
      <c r="BT45" s="191"/>
      <c r="BU45" s="191"/>
      <c r="BV45" s="191"/>
      <c r="BW45" s="192">
        <v>0</v>
      </c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>
        <f t="shared" si="0"/>
        <v>6000</v>
      </c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3"/>
    </row>
    <row r="46" spans="1:110" ht="108.75" customHeight="1">
      <c r="A46" s="188" t="s">
        <v>38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213" t="s">
        <v>296</v>
      </c>
      <c r="AD46" s="214"/>
      <c r="AE46" s="214"/>
      <c r="AF46" s="214"/>
      <c r="AG46" s="214"/>
      <c r="AH46" s="214"/>
      <c r="AI46" s="238" t="s">
        <v>17</v>
      </c>
      <c r="AJ46" s="238"/>
      <c r="AK46" s="238"/>
      <c r="AL46" s="238"/>
      <c r="AM46" s="238"/>
      <c r="AN46" s="238"/>
      <c r="AO46" s="238"/>
      <c r="AP46" s="238"/>
      <c r="AQ46" s="238"/>
      <c r="AR46" s="238"/>
      <c r="AS46" s="238"/>
      <c r="AT46" s="238"/>
      <c r="AU46" s="238"/>
      <c r="AV46" s="238"/>
      <c r="AW46" s="238"/>
      <c r="AX46" s="238"/>
      <c r="AY46" s="238"/>
      <c r="AZ46" s="191">
        <v>2000</v>
      </c>
      <c r="BA46" s="191"/>
      <c r="BB46" s="191"/>
      <c r="BC46" s="191"/>
      <c r="BD46" s="191"/>
      <c r="BE46" s="191"/>
      <c r="BF46" s="191"/>
      <c r="BG46" s="191"/>
      <c r="BH46" s="191"/>
      <c r="BI46" s="191"/>
      <c r="BJ46" s="191"/>
      <c r="BK46" s="191"/>
      <c r="BL46" s="191"/>
      <c r="BM46" s="191"/>
      <c r="BN46" s="191"/>
      <c r="BO46" s="191"/>
      <c r="BP46" s="191"/>
      <c r="BQ46" s="191"/>
      <c r="BR46" s="191"/>
      <c r="BS46" s="191"/>
      <c r="BT46" s="191"/>
      <c r="BU46" s="191"/>
      <c r="BV46" s="191"/>
      <c r="BW46" s="192">
        <v>0</v>
      </c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>
        <f t="shared" si="0"/>
        <v>2000</v>
      </c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3"/>
    </row>
    <row r="47" spans="1:110" s="15" customFormat="1" ht="98.25" customHeight="1">
      <c r="A47" s="188" t="s">
        <v>356</v>
      </c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9" t="s">
        <v>296</v>
      </c>
      <c r="AD47" s="190"/>
      <c r="AE47" s="190"/>
      <c r="AF47" s="190"/>
      <c r="AG47" s="190"/>
      <c r="AH47" s="190"/>
      <c r="AI47" s="209" t="s">
        <v>372</v>
      </c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191">
        <v>4212000</v>
      </c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>
        <v>1309500</v>
      </c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2">
        <f t="shared" si="0"/>
        <v>2902500</v>
      </c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3"/>
    </row>
    <row r="48" spans="1:113" s="15" customFormat="1" ht="68.25" customHeight="1" hidden="1">
      <c r="A48" s="188" t="s">
        <v>51</v>
      </c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9" t="s">
        <v>296</v>
      </c>
      <c r="AD48" s="190"/>
      <c r="AE48" s="190"/>
      <c r="AF48" s="190"/>
      <c r="AG48" s="190"/>
      <c r="AH48" s="190"/>
      <c r="AI48" s="209" t="s">
        <v>50</v>
      </c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191">
        <v>0</v>
      </c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>
        <v>0</v>
      </c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2">
        <f t="shared" si="0"/>
        <v>0</v>
      </c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3"/>
      <c r="DI48" s="41"/>
    </row>
    <row r="49" spans="1:110" s="15" customFormat="1" ht="76.5" customHeight="1" hidden="1">
      <c r="A49" s="71" t="s">
        <v>80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189" t="s">
        <v>296</v>
      </c>
      <c r="AD49" s="190"/>
      <c r="AE49" s="190"/>
      <c r="AF49" s="190"/>
      <c r="AG49" s="190"/>
      <c r="AH49" s="190"/>
      <c r="AI49" s="209" t="s">
        <v>77</v>
      </c>
      <c r="AJ49" s="209"/>
      <c r="AK49" s="209"/>
      <c r="AL49" s="209"/>
      <c r="AM49" s="209"/>
      <c r="AN49" s="209"/>
      <c r="AO49" s="209"/>
      <c r="AP49" s="209"/>
      <c r="AQ49" s="209"/>
      <c r="AR49" s="209"/>
      <c r="AS49" s="209"/>
      <c r="AT49" s="209"/>
      <c r="AU49" s="209"/>
      <c r="AV49" s="209"/>
      <c r="AW49" s="209"/>
      <c r="AX49" s="209"/>
      <c r="AY49" s="209"/>
      <c r="AZ49" s="191">
        <v>0</v>
      </c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>
        <v>0</v>
      </c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2">
        <f t="shared" si="0"/>
        <v>0</v>
      </c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3"/>
    </row>
    <row r="50" spans="1:110" s="15" customFormat="1" ht="86.25" customHeight="1" hidden="1">
      <c r="A50" s="71" t="s">
        <v>69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189" t="s">
        <v>296</v>
      </c>
      <c r="AD50" s="190"/>
      <c r="AE50" s="190"/>
      <c r="AF50" s="190"/>
      <c r="AG50" s="190"/>
      <c r="AH50" s="190"/>
      <c r="AI50" s="209" t="s">
        <v>52</v>
      </c>
      <c r="AJ50" s="209"/>
      <c r="AK50" s="209"/>
      <c r="AL50" s="209"/>
      <c r="AM50" s="209"/>
      <c r="AN50" s="209"/>
      <c r="AO50" s="209"/>
      <c r="AP50" s="209"/>
      <c r="AQ50" s="209"/>
      <c r="AR50" s="209"/>
      <c r="AS50" s="209"/>
      <c r="AT50" s="209"/>
      <c r="AU50" s="209"/>
      <c r="AV50" s="209"/>
      <c r="AW50" s="209"/>
      <c r="AX50" s="209"/>
      <c r="AY50" s="209"/>
      <c r="AZ50" s="191">
        <v>0</v>
      </c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>
        <v>0</v>
      </c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2">
        <f t="shared" si="0"/>
        <v>0</v>
      </c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3"/>
    </row>
    <row r="51" spans="1:110" s="15" customFormat="1" ht="84" customHeight="1" hidden="1">
      <c r="A51" s="188" t="s">
        <v>67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9" t="s">
        <v>296</v>
      </c>
      <c r="AD51" s="190"/>
      <c r="AE51" s="190"/>
      <c r="AF51" s="190"/>
      <c r="AG51" s="190"/>
      <c r="AH51" s="190"/>
      <c r="AI51" s="209" t="s">
        <v>66</v>
      </c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191">
        <v>0</v>
      </c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>
        <v>0</v>
      </c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2">
        <f t="shared" si="0"/>
        <v>0</v>
      </c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3"/>
    </row>
    <row r="52" spans="1:110" s="15" customFormat="1" ht="125.25" customHeight="1" hidden="1">
      <c r="A52" s="188" t="s">
        <v>449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9" t="s">
        <v>296</v>
      </c>
      <c r="AD52" s="190"/>
      <c r="AE52" s="190"/>
      <c r="AF52" s="190"/>
      <c r="AG52" s="190"/>
      <c r="AH52" s="190"/>
      <c r="AI52" s="209" t="s">
        <v>447</v>
      </c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191">
        <v>0</v>
      </c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>
        <v>0</v>
      </c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2">
        <f t="shared" si="0"/>
        <v>0</v>
      </c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3"/>
    </row>
    <row r="53" spans="1:113" s="15" customFormat="1" ht="126" customHeight="1">
      <c r="A53" s="71" t="s">
        <v>79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189" t="s">
        <v>296</v>
      </c>
      <c r="AD53" s="190"/>
      <c r="AE53" s="190"/>
      <c r="AF53" s="190"/>
      <c r="AG53" s="190"/>
      <c r="AH53" s="190"/>
      <c r="AI53" s="209" t="s">
        <v>78</v>
      </c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191">
        <v>72600</v>
      </c>
      <c r="BA53" s="191"/>
      <c r="BB53" s="191"/>
      <c r="BC53" s="191"/>
      <c r="BD53" s="191"/>
      <c r="BE53" s="191"/>
      <c r="BF53" s="191"/>
      <c r="BG53" s="191"/>
      <c r="BH53" s="191"/>
      <c r="BI53" s="191"/>
      <c r="BJ53" s="191"/>
      <c r="BK53" s="191"/>
      <c r="BL53" s="191"/>
      <c r="BM53" s="191"/>
      <c r="BN53" s="191"/>
      <c r="BO53" s="191"/>
      <c r="BP53" s="191"/>
      <c r="BQ53" s="191"/>
      <c r="BR53" s="191"/>
      <c r="BS53" s="191"/>
      <c r="BT53" s="191"/>
      <c r="BU53" s="191"/>
      <c r="BV53" s="191"/>
      <c r="BW53" s="191">
        <v>19692.93</v>
      </c>
      <c r="BX53" s="191"/>
      <c r="BY53" s="191"/>
      <c r="BZ53" s="191"/>
      <c r="CA53" s="191"/>
      <c r="CB53" s="191"/>
      <c r="CC53" s="191"/>
      <c r="CD53" s="191"/>
      <c r="CE53" s="191"/>
      <c r="CF53" s="191"/>
      <c r="CG53" s="191"/>
      <c r="CH53" s="191"/>
      <c r="CI53" s="191"/>
      <c r="CJ53" s="191"/>
      <c r="CK53" s="191"/>
      <c r="CL53" s="191"/>
      <c r="CM53" s="191"/>
      <c r="CN53" s="191"/>
      <c r="CO53" s="192">
        <f t="shared" si="0"/>
        <v>52907.07</v>
      </c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3"/>
      <c r="DI53" s="41"/>
    </row>
    <row r="54" spans="1:110" ht="75" customHeight="1" thickBot="1">
      <c r="A54" s="188" t="s">
        <v>39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94" t="s">
        <v>296</v>
      </c>
      <c r="AD54" s="195"/>
      <c r="AE54" s="195"/>
      <c r="AF54" s="195"/>
      <c r="AG54" s="195"/>
      <c r="AH54" s="196"/>
      <c r="AI54" s="197" t="s">
        <v>373</v>
      </c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9"/>
      <c r="AZ54" s="200">
        <v>3000</v>
      </c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2"/>
      <c r="BW54" s="200">
        <v>0</v>
      </c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2"/>
      <c r="CO54" s="192">
        <f t="shared" si="0"/>
        <v>3000</v>
      </c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3"/>
    </row>
    <row r="55" spans="1:110" ht="81" customHeight="1" hidden="1" thickBot="1">
      <c r="A55" s="71" t="s">
        <v>61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194" t="s">
        <v>296</v>
      </c>
      <c r="AD55" s="195"/>
      <c r="AE55" s="195"/>
      <c r="AF55" s="195"/>
      <c r="AG55" s="195"/>
      <c r="AH55" s="196"/>
      <c r="AI55" s="197" t="s">
        <v>42</v>
      </c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9"/>
      <c r="AZ55" s="217">
        <v>0</v>
      </c>
      <c r="BA55" s="218"/>
      <c r="BB55" s="218"/>
      <c r="BC55" s="218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9"/>
      <c r="BW55" s="200">
        <v>0</v>
      </c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2"/>
      <c r="CO55" s="192">
        <f t="shared" si="0"/>
        <v>0</v>
      </c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3"/>
    </row>
    <row r="56" spans="1:110" ht="87.75" customHeight="1" thickBot="1">
      <c r="A56" s="188" t="s">
        <v>19</v>
      </c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94" t="s">
        <v>296</v>
      </c>
      <c r="AD56" s="195"/>
      <c r="AE56" s="195"/>
      <c r="AF56" s="195"/>
      <c r="AG56" s="195"/>
      <c r="AH56" s="196"/>
      <c r="AI56" s="197" t="s">
        <v>18</v>
      </c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9"/>
      <c r="AZ56" s="200">
        <v>47800</v>
      </c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2"/>
      <c r="BW56" s="200">
        <v>22101</v>
      </c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2"/>
      <c r="CO56" s="192">
        <f t="shared" si="0"/>
        <v>25699</v>
      </c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3"/>
    </row>
    <row r="57" spans="1:110" ht="7.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18"/>
      <c r="AD57" s="19"/>
      <c r="AE57" s="19"/>
      <c r="AF57" s="19"/>
      <c r="AG57" s="19"/>
      <c r="AH57" s="18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</row>
    <row r="58" spans="1:123" ht="22.5" customHeight="1" thickBot="1">
      <c r="A58" s="188" t="s">
        <v>320</v>
      </c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256" t="s">
        <v>297</v>
      </c>
      <c r="AD58" s="257"/>
      <c r="AE58" s="257"/>
      <c r="AF58" s="257"/>
      <c r="AG58" s="257"/>
      <c r="AH58" s="258"/>
      <c r="AI58" s="259" t="s">
        <v>289</v>
      </c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1"/>
      <c r="AZ58" s="253">
        <f>'стр.1'!BC13-Лист1!AZ5</f>
        <v>-32503.789999999106</v>
      </c>
      <c r="BA58" s="254"/>
      <c r="BB58" s="254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3">
        <f>'стр.1'!BW13-Лист1!BW5</f>
        <v>3498215.0899999994</v>
      </c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3" t="s">
        <v>289</v>
      </c>
      <c r="CP58" s="254"/>
      <c r="CQ58" s="254"/>
      <c r="CR58" s="254"/>
      <c r="CS58" s="254"/>
      <c r="CT58" s="254"/>
      <c r="CU58" s="254"/>
      <c r="CV58" s="254"/>
      <c r="CW58" s="254"/>
      <c r="CX58" s="254"/>
      <c r="CY58" s="254"/>
      <c r="CZ58" s="254"/>
      <c r="DA58" s="254"/>
      <c r="DB58" s="254"/>
      <c r="DC58" s="254"/>
      <c r="DD58" s="254"/>
      <c r="DE58" s="254"/>
      <c r="DF58" s="255"/>
      <c r="DI58" s="252"/>
      <c r="DJ58" s="252"/>
      <c r="DK58" s="252"/>
      <c r="DL58" s="252"/>
      <c r="DM58" s="252"/>
      <c r="DN58" s="252"/>
      <c r="DO58" s="252"/>
      <c r="DP58" s="252"/>
      <c r="DQ58" s="252"/>
      <c r="DR58" s="252"/>
      <c r="DS58" s="252"/>
    </row>
  </sheetData>
  <sheetProtection/>
  <mergeCells count="334">
    <mergeCell ref="A40:AB40"/>
    <mergeCell ref="AI46:AY46"/>
    <mergeCell ref="A43:AB43"/>
    <mergeCell ref="AC40:AH40"/>
    <mergeCell ref="AI43:AY43"/>
    <mergeCell ref="AI42:AY42"/>
    <mergeCell ref="AI45:AY45"/>
    <mergeCell ref="AI41:AY41"/>
    <mergeCell ref="BW49:CN49"/>
    <mergeCell ref="AI47:AY47"/>
    <mergeCell ref="A39:AB39"/>
    <mergeCell ref="AC39:AH39"/>
    <mergeCell ref="A45:AB45"/>
    <mergeCell ref="AC45:AH45"/>
    <mergeCell ref="AC42:AH42"/>
    <mergeCell ref="A41:AB41"/>
    <mergeCell ref="AC41:AH41"/>
    <mergeCell ref="A46:AB46"/>
    <mergeCell ref="BW35:CN35"/>
    <mergeCell ref="BW39:CN39"/>
    <mergeCell ref="BW46:CN46"/>
    <mergeCell ref="AZ40:BV40"/>
    <mergeCell ref="AZ42:BV42"/>
    <mergeCell ref="BW40:CN40"/>
    <mergeCell ref="AZ46:BV46"/>
    <mergeCell ref="AZ45:BV45"/>
    <mergeCell ref="AZ41:BV41"/>
    <mergeCell ref="CO37:DF37"/>
    <mergeCell ref="CO38:DF38"/>
    <mergeCell ref="BW36:CN36"/>
    <mergeCell ref="CO40:DF40"/>
    <mergeCell ref="CO46:DF46"/>
    <mergeCell ref="BW45:CN45"/>
    <mergeCell ref="BW42:CN42"/>
    <mergeCell ref="BW41:CN41"/>
    <mergeCell ref="CO41:DF41"/>
    <mergeCell ref="AC49:AH49"/>
    <mergeCell ref="AI39:AY39"/>
    <mergeCell ref="AZ39:BV39"/>
    <mergeCell ref="CO47:DF47"/>
    <mergeCell ref="AC50:AH50"/>
    <mergeCell ref="AI50:AY50"/>
    <mergeCell ref="AI49:AY49"/>
    <mergeCell ref="CO50:DF50"/>
    <mergeCell ref="CO43:DF43"/>
    <mergeCell ref="AZ49:BV49"/>
    <mergeCell ref="AI48:AY48"/>
    <mergeCell ref="A49:AB49"/>
    <mergeCell ref="AC43:AH43"/>
    <mergeCell ref="CO48:DF48"/>
    <mergeCell ref="CO44:DF44"/>
    <mergeCell ref="BW50:CN50"/>
    <mergeCell ref="CO49:DF49"/>
    <mergeCell ref="BW47:CN47"/>
    <mergeCell ref="BW48:CN48"/>
    <mergeCell ref="AZ50:BV50"/>
    <mergeCell ref="CO34:DF34"/>
    <mergeCell ref="CO35:DF35"/>
    <mergeCell ref="CO36:DF36"/>
    <mergeCell ref="A50:AB50"/>
    <mergeCell ref="A47:AB47"/>
    <mergeCell ref="A42:AB42"/>
    <mergeCell ref="AI44:AY44"/>
    <mergeCell ref="A48:AB48"/>
    <mergeCell ref="AC48:AH48"/>
    <mergeCell ref="AC47:AH47"/>
    <mergeCell ref="AZ47:BV47"/>
    <mergeCell ref="AI38:AY38"/>
    <mergeCell ref="AZ38:BV38"/>
    <mergeCell ref="AZ44:BV44"/>
    <mergeCell ref="AZ43:BV43"/>
    <mergeCell ref="BW34:CN34"/>
    <mergeCell ref="AZ36:BV36"/>
    <mergeCell ref="BW38:CN38"/>
    <mergeCell ref="AZ37:BV37"/>
    <mergeCell ref="AZ35:BV35"/>
    <mergeCell ref="DY13:EL13"/>
    <mergeCell ref="DX28:EM28"/>
    <mergeCell ref="AC20:AH20"/>
    <mergeCell ref="AI20:AY20"/>
    <mergeCell ref="CO42:DF42"/>
    <mergeCell ref="CO45:DF45"/>
    <mergeCell ref="CO39:DF39"/>
    <mergeCell ref="BW20:CN20"/>
    <mergeCell ref="CO20:DF20"/>
    <mergeCell ref="CO33:DF33"/>
    <mergeCell ref="A56:AB56"/>
    <mergeCell ref="A58:AB58"/>
    <mergeCell ref="AC58:AH58"/>
    <mergeCell ref="AI58:AY58"/>
    <mergeCell ref="AZ58:BV58"/>
    <mergeCell ref="A55:AB55"/>
    <mergeCell ref="BW55:CN55"/>
    <mergeCell ref="CO55:DF55"/>
    <mergeCell ref="BW54:CN54"/>
    <mergeCell ref="CO54:DF54"/>
    <mergeCell ref="AC56:AH56"/>
    <mergeCell ref="AI56:AY56"/>
    <mergeCell ref="AZ56:BV56"/>
    <mergeCell ref="AC55:AH55"/>
    <mergeCell ref="DI58:DS58"/>
    <mergeCell ref="BW56:CN56"/>
    <mergeCell ref="CO56:DF56"/>
    <mergeCell ref="BW58:CN58"/>
    <mergeCell ref="CO58:DF58"/>
    <mergeCell ref="A37:AB37"/>
    <mergeCell ref="AC37:AH37"/>
    <mergeCell ref="AI37:AY37"/>
    <mergeCell ref="BW44:CN44"/>
    <mergeCell ref="BW37:CN37"/>
    <mergeCell ref="A38:AB38"/>
    <mergeCell ref="AC38:AH38"/>
    <mergeCell ref="A44:AB44"/>
    <mergeCell ref="AC44:AH44"/>
    <mergeCell ref="BW43:CN43"/>
    <mergeCell ref="A34:AB34"/>
    <mergeCell ref="AC34:AH34"/>
    <mergeCell ref="A36:AB36"/>
    <mergeCell ref="AC36:AH36"/>
    <mergeCell ref="AI36:AY36"/>
    <mergeCell ref="A31:AB31"/>
    <mergeCell ref="AC31:AH31"/>
    <mergeCell ref="A32:AB32"/>
    <mergeCell ref="AC32:AH32"/>
    <mergeCell ref="BW33:CN33"/>
    <mergeCell ref="AC33:AH33"/>
    <mergeCell ref="A33:AB33"/>
    <mergeCell ref="BW31:CN31"/>
    <mergeCell ref="AZ34:BV34"/>
    <mergeCell ref="AC35:AH35"/>
    <mergeCell ref="A35:AB35"/>
    <mergeCell ref="AC30:AH30"/>
    <mergeCell ref="AI30:AY30"/>
    <mergeCell ref="AZ30:BV30"/>
    <mergeCell ref="AI32:AY32"/>
    <mergeCell ref="AZ32:BV32"/>
    <mergeCell ref="AI31:AY31"/>
    <mergeCell ref="AZ31:BV31"/>
    <mergeCell ref="BW25:CN25"/>
    <mergeCell ref="CO25:DF25"/>
    <mergeCell ref="AI29:AY29"/>
    <mergeCell ref="AZ29:BV29"/>
    <mergeCell ref="AI28:AY28"/>
    <mergeCell ref="AI27:AY27"/>
    <mergeCell ref="CO28:DF28"/>
    <mergeCell ref="AI26:AY26"/>
    <mergeCell ref="AZ26:BV26"/>
    <mergeCell ref="CO29:DF29"/>
    <mergeCell ref="AI24:AY24"/>
    <mergeCell ref="AZ24:BV24"/>
    <mergeCell ref="A24:AB24"/>
    <mergeCell ref="A25:AB25"/>
    <mergeCell ref="AC25:AH25"/>
    <mergeCell ref="A22:AB22"/>
    <mergeCell ref="AC22:AH22"/>
    <mergeCell ref="AI25:AY25"/>
    <mergeCell ref="AZ25:BV25"/>
    <mergeCell ref="CO22:DF22"/>
    <mergeCell ref="AC24:AH24"/>
    <mergeCell ref="A23:AB23"/>
    <mergeCell ref="AC23:AH23"/>
    <mergeCell ref="AI23:AY23"/>
    <mergeCell ref="AZ23:BV23"/>
    <mergeCell ref="BW24:CN24"/>
    <mergeCell ref="CO24:DF24"/>
    <mergeCell ref="BW23:CN23"/>
    <mergeCell ref="CO23:DF23"/>
    <mergeCell ref="BW22:CN22"/>
    <mergeCell ref="AI22:AY22"/>
    <mergeCell ref="AZ22:BV22"/>
    <mergeCell ref="AI21:AY21"/>
    <mergeCell ref="AZ21:BV21"/>
    <mergeCell ref="AZ20:BV20"/>
    <mergeCell ref="CO21:DF21"/>
    <mergeCell ref="BW21:CN21"/>
    <mergeCell ref="A19:AB19"/>
    <mergeCell ref="AC19:AH19"/>
    <mergeCell ref="A21:AB21"/>
    <mergeCell ref="AC21:AH21"/>
    <mergeCell ref="A20:AB20"/>
    <mergeCell ref="BW19:CN19"/>
    <mergeCell ref="CO19:DF19"/>
    <mergeCell ref="A18:AB18"/>
    <mergeCell ref="AC18:AH18"/>
    <mergeCell ref="BW16:CN16"/>
    <mergeCell ref="CO16:DF16"/>
    <mergeCell ref="BW17:CN17"/>
    <mergeCell ref="CO17:DF17"/>
    <mergeCell ref="BW18:CN18"/>
    <mergeCell ref="CO18:DF18"/>
    <mergeCell ref="A17:AB17"/>
    <mergeCell ref="AC17:AH17"/>
    <mergeCell ref="AI18:AY18"/>
    <mergeCell ref="AZ18:BV18"/>
    <mergeCell ref="AI19:AY19"/>
    <mergeCell ref="AZ19:BV19"/>
    <mergeCell ref="AI17:AY17"/>
    <mergeCell ref="AZ17:BV17"/>
    <mergeCell ref="AI15:AY15"/>
    <mergeCell ref="AZ15:BV15"/>
    <mergeCell ref="AI16:AY16"/>
    <mergeCell ref="AZ16:BV16"/>
    <mergeCell ref="A15:AB15"/>
    <mergeCell ref="AC15:AH15"/>
    <mergeCell ref="A16:AB16"/>
    <mergeCell ref="AC16:AH16"/>
    <mergeCell ref="CO15:DF15"/>
    <mergeCell ref="BW13:CN13"/>
    <mergeCell ref="CO13:DF13"/>
    <mergeCell ref="BW14:CN14"/>
    <mergeCell ref="CO14:DF14"/>
    <mergeCell ref="BW15:CN15"/>
    <mergeCell ref="A13:AB13"/>
    <mergeCell ref="AC13:AH13"/>
    <mergeCell ref="AI13:AY13"/>
    <mergeCell ref="AZ13:BV13"/>
    <mergeCell ref="A14:AB14"/>
    <mergeCell ref="AC14:AH14"/>
    <mergeCell ref="AI14:AY14"/>
    <mergeCell ref="AZ14:BV14"/>
    <mergeCell ref="A11:AB11"/>
    <mergeCell ref="AC11:AH11"/>
    <mergeCell ref="A12:AB12"/>
    <mergeCell ref="AC12:AH12"/>
    <mergeCell ref="CO12:DF12"/>
    <mergeCell ref="BW9:CN9"/>
    <mergeCell ref="CO9:DF9"/>
    <mergeCell ref="BW10:CN10"/>
    <mergeCell ref="CO10:DF10"/>
    <mergeCell ref="BW11:CN11"/>
    <mergeCell ref="CO11:DF11"/>
    <mergeCell ref="BW12:CN12"/>
    <mergeCell ref="A10:AB10"/>
    <mergeCell ref="AC10:AH10"/>
    <mergeCell ref="AI10:AY10"/>
    <mergeCell ref="AZ10:BV10"/>
    <mergeCell ref="AI12:AY12"/>
    <mergeCell ref="AZ12:BV12"/>
    <mergeCell ref="AI11:AY11"/>
    <mergeCell ref="AZ11:BV11"/>
    <mergeCell ref="A8:AB8"/>
    <mergeCell ref="AC8:AH8"/>
    <mergeCell ref="A9:AB9"/>
    <mergeCell ref="AC9:AH9"/>
    <mergeCell ref="BW8:CN8"/>
    <mergeCell ref="CO8:DF8"/>
    <mergeCell ref="AI8:AY8"/>
    <mergeCell ref="AZ8:BV8"/>
    <mergeCell ref="AI9:AY9"/>
    <mergeCell ref="AZ9:BV9"/>
    <mergeCell ref="AI5:AY5"/>
    <mergeCell ref="AZ5:BV5"/>
    <mergeCell ref="A7:AB7"/>
    <mergeCell ref="AC7:AH7"/>
    <mergeCell ref="AI7:AY7"/>
    <mergeCell ref="AZ7:BV7"/>
    <mergeCell ref="AI6:AY6"/>
    <mergeCell ref="AZ6:BV6"/>
    <mergeCell ref="A6:AB6"/>
    <mergeCell ref="AC6:AH6"/>
    <mergeCell ref="BW7:CN7"/>
    <mergeCell ref="CO7:DF7"/>
    <mergeCell ref="BW5:CN5"/>
    <mergeCell ref="CO5:DF5"/>
    <mergeCell ref="BW6:CN6"/>
    <mergeCell ref="CO6:DF6"/>
    <mergeCell ref="A4:AB4"/>
    <mergeCell ref="AC4:AH4"/>
    <mergeCell ref="BW4:CN4"/>
    <mergeCell ref="CO4:DF4"/>
    <mergeCell ref="AI4:AY4"/>
    <mergeCell ref="AZ4:BV4"/>
    <mergeCell ref="A5:AB5"/>
    <mergeCell ref="AC5:AH5"/>
    <mergeCell ref="AC46:AH46"/>
    <mergeCell ref="A2:DF2"/>
    <mergeCell ref="A3:AB3"/>
    <mergeCell ref="AC3:AH3"/>
    <mergeCell ref="AI3:AY3"/>
    <mergeCell ref="AZ3:BV3"/>
    <mergeCell ref="BW3:CN3"/>
    <mergeCell ref="CO3:DF3"/>
    <mergeCell ref="CO31:DF31"/>
    <mergeCell ref="BW32:CN32"/>
    <mergeCell ref="CO30:DF30"/>
    <mergeCell ref="BW30:CN30"/>
    <mergeCell ref="A26:AB26"/>
    <mergeCell ref="BW26:CN26"/>
    <mergeCell ref="CO26:DF26"/>
    <mergeCell ref="BW27:CN27"/>
    <mergeCell ref="CO27:DF27"/>
    <mergeCell ref="BW28:CN28"/>
    <mergeCell ref="AI52:AY52"/>
    <mergeCell ref="AZ52:BV52"/>
    <mergeCell ref="AI53:AY53"/>
    <mergeCell ref="AZ53:BV53"/>
    <mergeCell ref="AI55:AY55"/>
    <mergeCell ref="AZ55:BV55"/>
    <mergeCell ref="AC26:AH26"/>
    <mergeCell ref="AZ28:BV28"/>
    <mergeCell ref="AC27:AH27"/>
    <mergeCell ref="AC28:AH28"/>
    <mergeCell ref="BW51:CN51"/>
    <mergeCell ref="CO51:DF51"/>
    <mergeCell ref="AI35:AY35"/>
    <mergeCell ref="AI40:AY40"/>
    <mergeCell ref="CO32:DF32"/>
    <mergeCell ref="BW29:CN29"/>
    <mergeCell ref="A30:AB30"/>
    <mergeCell ref="AZ27:BV27"/>
    <mergeCell ref="A29:AB29"/>
    <mergeCell ref="AC29:AH29"/>
    <mergeCell ref="A27:AB27"/>
    <mergeCell ref="A28:AB28"/>
    <mergeCell ref="A51:AB51"/>
    <mergeCell ref="AC51:AH51"/>
    <mergeCell ref="AI54:AY54"/>
    <mergeCell ref="AZ54:BV54"/>
    <mergeCell ref="AI33:AY33"/>
    <mergeCell ref="AZ33:BV33"/>
    <mergeCell ref="AI51:AY51"/>
    <mergeCell ref="AZ51:BV51"/>
    <mergeCell ref="AI34:AY34"/>
    <mergeCell ref="AZ48:BV48"/>
    <mergeCell ref="A52:AB52"/>
    <mergeCell ref="AC52:AH52"/>
    <mergeCell ref="BW52:CN52"/>
    <mergeCell ref="CO52:DF52"/>
    <mergeCell ref="A54:AB54"/>
    <mergeCell ref="AC54:AH54"/>
    <mergeCell ref="A53:AB53"/>
    <mergeCell ref="AC53:AH53"/>
    <mergeCell ref="BW53:CN53"/>
    <mergeCell ref="CO53:DF53"/>
  </mergeCells>
  <printOptions/>
  <pageMargins left="0.75" right="0.2" top="0.62" bottom="0.26" header="0.5" footer="0.24"/>
  <pageSetup horizontalDpi="600" verticalDpi="600" orientation="portrait" paperSize="9" scale="53" r:id="rId1"/>
  <rowBreaks count="2" manualBreakCount="2">
    <brk id="26" max="109" man="1"/>
    <brk id="49" max="10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F44"/>
  <sheetViews>
    <sheetView view="pageBreakPreview" zoomScaleSheetLayoutView="100" zoomScalePageLayoutView="0" workbookViewId="0" topLeftCell="A1">
      <selection activeCell="AG44" sqref="AG44:AL44"/>
    </sheetView>
  </sheetViews>
  <sheetFormatPr defaultColWidth="0.875" defaultRowHeight="12.75"/>
  <cols>
    <col min="1" max="27" width="0.875" style="1" customWidth="1"/>
    <col min="28" max="28" width="3.625" style="1" customWidth="1"/>
    <col min="29" max="34" width="0.875" style="1" customWidth="1"/>
    <col min="35" max="51" width="1.37890625" style="1" customWidth="1"/>
    <col min="52" max="16384" width="0.875" style="1" customWidth="1"/>
  </cols>
  <sheetData>
    <row r="1" ht="12">
      <c r="DF1" s="4" t="s">
        <v>198</v>
      </c>
    </row>
    <row r="2" spans="1:110" s="3" customFormat="1" ht="21" customHeight="1">
      <c r="A2" s="286" t="s">
        <v>385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  <c r="DD2" s="286"/>
      <c r="DE2" s="286"/>
      <c r="DF2" s="286"/>
    </row>
    <row r="3" spans="1:110" ht="54" customHeight="1">
      <c r="A3" s="311" t="s">
        <v>283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 t="s">
        <v>284</v>
      </c>
      <c r="AD3" s="299"/>
      <c r="AE3" s="299"/>
      <c r="AF3" s="299"/>
      <c r="AG3" s="299"/>
      <c r="AH3" s="299"/>
      <c r="AI3" s="299" t="s">
        <v>386</v>
      </c>
      <c r="AJ3" s="299"/>
      <c r="AK3" s="299"/>
      <c r="AL3" s="299"/>
      <c r="AM3" s="299"/>
      <c r="AN3" s="299"/>
      <c r="AO3" s="299"/>
      <c r="AP3" s="299"/>
      <c r="AQ3" s="299"/>
      <c r="AR3" s="299"/>
      <c r="AS3" s="299"/>
      <c r="AT3" s="299"/>
      <c r="AU3" s="299"/>
      <c r="AV3" s="299"/>
      <c r="AW3" s="299"/>
      <c r="AX3" s="299"/>
      <c r="AY3" s="299"/>
      <c r="AZ3" s="299" t="s">
        <v>323</v>
      </c>
      <c r="BA3" s="299"/>
      <c r="BB3" s="299"/>
      <c r="BC3" s="299"/>
      <c r="BD3" s="299"/>
      <c r="BE3" s="299"/>
      <c r="BF3" s="299"/>
      <c r="BG3" s="299"/>
      <c r="BH3" s="299"/>
      <c r="BI3" s="299"/>
      <c r="BJ3" s="299"/>
      <c r="BK3" s="299"/>
      <c r="BL3" s="299"/>
      <c r="BM3" s="299"/>
      <c r="BN3" s="299"/>
      <c r="BO3" s="299"/>
      <c r="BP3" s="299"/>
      <c r="BQ3" s="299"/>
      <c r="BR3" s="299"/>
      <c r="BS3" s="299"/>
      <c r="BT3" s="299"/>
      <c r="BU3" s="299"/>
      <c r="BV3" s="299"/>
      <c r="BW3" s="299" t="s">
        <v>285</v>
      </c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 t="s">
        <v>286</v>
      </c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321"/>
    </row>
    <row r="4" spans="1:110" s="9" customFormat="1" ht="12" customHeight="1" thickBot="1">
      <c r="A4" s="312">
        <v>1</v>
      </c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3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09">
        <v>2</v>
      </c>
      <c r="AD4" s="309"/>
      <c r="AE4" s="309"/>
      <c r="AF4" s="309"/>
      <c r="AG4" s="309"/>
      <c r="AH4" s="309"/>
      <c r="AI4" s="309">
        <v>3</v>
      </c>
      <c r="AJ4" s="309"/>
      <c r="AK4" s="309"/>
      <c r="AL4" s="309"/>
      <c r="AM4" s="309"/>
      <c r="AN4" s="309"/>
      <c r="AO4" s="309"/>
      <c r="AP4" s="309"/>
      <c r="AQ4" s="309"/>
      <c r="AR4" s="309"/>
      <c r="AS4" s="309"/>
      <c r="AT4" s="309"/>
      <c r="AU4" s="309"/>
      <c r="AV4" s="309"/>
      <c r="AW4" s="309"/>
      <c r="AX4" s="309"/>
      <c r="AY4" s="309"/>
      <c r="AZ4" s="309">
        <v>4</v>
      </c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>
        <v>5</v>
      </c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>
        <v>6</v>
      </c>
      <c r="CP4" s="309"/>
      <c r="CQ4" s="309"/>
      <c r="CR4" s="309"/>
      <c r="CS4" s="309"/>
      <c r="CT4" s="309"/>
      <c r="CU4" s="309"/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30"/>
    </row>
    <row r="5" spans="1:110" ht="22.5" customHeight="1">
      <c r="A5" s="314" t="s">
        <v>260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5"/>
      <c r="AC5" s="316" t="s">
        <v>319</v>
      </c>
      <c r="AD5" s="317"/>
      <c r="AE5" s="317"/>
      <c r="AF5" s="317"/>
      <c r="AG5" s="317"/>
      <c r="AH5" s="317"/>
      <c r="AI5" s="317" t="s">
        <v>289</v>
      </c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22">
        <f>AZ29</f>
        <v>32503.789999999106</v>
      </c>
      <c r="BA5" s="323"/>
      <c r="BB5" s="323"/>
      <c r="BC5" s="323"/>
      <c r="BD5" s="323"/>
      <c r="BE5" s="323"/>
      <c r="BF5" s="323"/>
      <c r="BG5" s="323"/>
      <c r="BH5" s="323"/>
      <c r="BI5" s="323"/>
      <c r="BJ5" s="323"/>
      <c r="BK5" s="323"/>
      <c r="BL5" s="323"/>
      <c r="BM5" s="323"/>
      <c r="BN5" s="323"/>
      <c r="BO5" s="323"/>
      <c r="BP5" s="323"/>
      <c r="BQ5" s="323"/>
      <c r="BR5" s="323"/>
      <c r="BS5" s="323"/>
      <c r="BT5" s="323"/>
      <c r="BU5" s="323"/>
      <c r="BV5" s="323"/>
      <c r="BW5" s="322">
        <f>BW6+BW29</f>
        <v>-3498215.0900000003</v>
      </c>
      <c r="BX5" s="323"/>
      <c r="BY5" s="323"/>
      <c r="BZ5" s="323"/>
      <c r="CA5" s="323"/>
      <c r="CB5" s="323"/>
      <c r="CC5" s="323"/>
      <c r="CD5" s="323"/>
      <c r="CE5" s="323"/>
      <c r="CF5" s="323"/>
      <c r="CG5" s="323"/>
      <c r="CH5" s="323"/>
      <c r="CI5" s="323"/>
      <c r="CJ5" s="323"/>
      <c r="CK5" s="323"/>
      <c r="CL5" s="323"/>
      <c r="CM5" s="323"/>
      <c r="CN5" s="323"/>
      <c r="CO5" s="322">
        <f>AZ5-BW5</f>
        <v>3530718.8799999994</v>
      </c>
      <c r="CP5" s="323"/>
      <c r="CQ5" s="323"/>
      <c r="CR5" s="323"/>
      <c r="CS5" s="323"/>
      <c r="CT5" s="323"/>
      <c r="CU5" s="323"/>
      <c r="CV5" s="323"/>
      <c r="CW5" s="323"/>
      <c r="CX5" s="323"/>
      <c r="CY5" s="323"/>
      <c r="CZ5" s="323"/>
      <c r="DA5" s="323"/>
      <c r="DB5" s="323"/>
      <c r="DC5" s="323"/>
      <c r="DD5" s="323"/>
      <c r="DE5" s="323"/>
      <c r="DF5" s="324"/>
    </row>
    <row r="6" spans="1:110" ht="12" customHeight="1">
      <c r="A6" s="325" t="s">
        <v>287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5"/>
      <c r="Q6" s="325"/>
      <c r="R6" s="325"/>
      <c r="S6" s="325"/>
      <c r="T6" s="325"/>
      <c r="U6" s="325"/>
      <c r="V6" s="325"/>
      <c r="W6" s="325"/>
      <c r="X6" s="325"/>
      <c r="Y6" s="325"/>
      <c r="Z6" s="325"/>
      <c r="AA6" s="325"/>
      <c r="AB6" s="326"/>
      <c r="AC6" s="328" t="s">
        <v>299</v>
      </c>
      <c r="AD6" s="319"/>
      <c r="AE6" s="319"/>
      <c r="AF6" s="319"/>
      <c r="AG6" s="319"/>
      <c r="AH6" s="320"/>
      <c r="AI6" s="318" t="s">
        <v>289</v>
      </c>
      <c r="AJ6" s="319"/>
      <c r="AK6" s="319"/>
      <c r="AL6" s="319"/>
      <c r="AM6" s="319"/>
      <c r="AN6" s="319"/>
      <c r="AO6" s="319"/>
      <c r="AP6" s="319"/>
      <c r="AQ6" s="319"/>
      <c r="AR6" s="319"/>
      <c r="AS6" s="319"/>
      <c r="AT6" s="319"/>
      <c r="AU6" s="319"/>
      <c r="AV6" s="319"/>
      <c r="AW6" s="319"/>
      <c r="AX6" s="319"/>
      <c r="AY6" s="320"/>
      <c r="AZ6" s="303" t="s">
        <v>388</v>
      </c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2"/>
      <c r="BW6" s="303">
        <f>BW12+BW11</f>
        <v>0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2"/>
      <c r="CO6" s="303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7"/>
    </row>
    <row r="7" spans="1:110" ht="22.5" customHeight="1">
      <c r="A7" s="331" t="s">
        <v>261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1"/>
      <c r="V7" s="331"/>
      <c r="W7" s="331"/>
      <c r="X7" s="331"/>
      <c r="Y7" s="331"/>
      <c r="Z7" s="331"/>
      <c r="AA7" s="331"/>
      <c r="AB7" s="332"/>
      <c r="AC7" s="329"/>
      <c r="AD7" s="301"/>
      <c r="AE7" s="301"/>
      <c r="AF7" s="301"/>
      <c r="AG7" s="301"/>
      <c r="AH7" s="302"/>
      <c r="AI7" s="300"/>
      <c r="AJ7" s="301"/>
      <c r="AK7" s="301"/>
      <c r="AL7" s="301"/>
      <c r="AM7" s="301"/>
      <c r="AN7" s="301"/>
      <c r="AO7" s="301"/>
      <c r="AP7" s="301"/>
      <c r="AQ7" s="301"/>
      <c r="AR7" s="301"/>
      <c r="AS7" s="301"/>
      <c r="AT7" s="301"/>
      <c r="AU7" s="301"/>
      <c r="AV7" s="301"/>
      <c r="AW7" s="301"/>
      <c r="AX7" s="301"/>
      <c r="AY7" s="302"/>
      <c r="AZ7" s="293"/>
      <c r="BA7" s="294"/>
      <c r="BB7" s="294"/>
      <c r="BC7" s="294"/>
      <c r="BD7" s="294"/>
      <c r="BE7" s="294"/>
      <c r="BF7" s="294"/>
      <c r="BG7" s="294"/>
      <c r="BH7" s="294"/>
      <c r="BI7" s="294"/>
      <c r="BJ7" s="294"/>
      <c r="BK7" s="294"/>
      <c r="BL7" s="294"/>
      <c r="BM7" s="294"/>
      <c r="BN7" s="294"/>
      <c r="BO7" s="294"/>
      <c r="BP7" s="294"/>
      <c r="BQ7" s="294"/>
      <c r="BR7" s="294"/>
      <c r="BS7" s="294"/>
      <c r="BT7" s="294"/>
      <c r="BU7" s="294"/>
      <c r="BV7" s="295"/>
      <c r="BW7" s="293"/>
      <c r="BX7" s="294"/>
      <c r="BY7" s="294"/>
      <c r="BZ7" s="294"/>
      <c r="CA7" s="294"/>
      <c r="CB7" s="294"/>
      <c r="CC7" s="294"/>
      <c r="CD7" s="294"/>
      <c r="CE7" s="294"/>
      <c r="CF7" s="294"/>
      <c r="CG7" s="294"/>
      <c r="CH7" s="294"/>
      <c r="CI7" s="294"/>
      <c r="CJ7" s="294"/>
      <c r="CK7" s="294"/>
      <c r="CL7" s="294"/>
      <c r="CM7" s="294"/>
      <c r="CN7" s="295"/>
      <c r="CO7" s="293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4"/>
      <c r="DD7" s="294"/>
      <c r="DE7" s="294"/>
      <c r="DF7" s="298"/>
    </row>
    <row r="8" spans="1:110" ht="15" customHeight="1">
      <c r="A8" s="340" t="s">
        <v>298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1"/>
      <c r="AC8" s="328" t="s">
        <v>299</v>
      </c>
      <c r="AD8" s="319"/>
      <c r="AE8" s="319"/>
      <c r="AF8" s="319"/>
      <c r="AG8" s="319"/>
      <c r="AH8" s="320"/>
      <c r="AI8" s="318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20"/>
      <c r="AZ8" s="303"/>
      <c r="BA8" s="304"/>
      <c r="BB8" s="304"/>
      <c r="BC8" s="304"/>
      <c r="BD8" s="304"/>
      <c r="BE8" s="304"/>
      <c r="BF8" s="304"/>
      <c r="BG8" s="304"/>
      <c r="BH8" s="304"/>
      <c r="BI8" s="304"/>
      <c r="BJ8" s="304"/>
      <c r="BK8" s="304"/>
      <c r="BL8" s="304"/>
      <c r="BM8" s="304"/>
      <c r="BN8" s="304"/>
      <c r="BO8" s="304"/>
      <c r="BP8" s="304"/>
      <c r="BQ8" s="304"/>
      <c r="BR8" s="304"/>
      <c r="BS8" s="304"/>
      <c r="BT8" s="304"/>
      <c r="BU8" s="304"/>
      <c r="BV8" s="305"/>
      <c r="BW8" s="303"/>
      <c r="BX8" s="304"/>
      <c r="BY8" s="304"/>
      <c r="BZ8" s="304"/>
      <c r="CA8" s="304"/>
      <c r="CB8" s="304"/>
      <c r="CC8" s="304"/>
      <c r="CD8" s="304"/>
      <c r="CE8" s="304"/>
      <c r="CF8" s="304"/>
      <c r="CG8" s="304"/>
      <c r="CH8" s="304"/>
      <c r="CI8" s="304"/>
      <c r="CJ8" s="304"/>
      <c r="CK8" s="304"/>
      <c r="CL8" s="304"/>
      <c r="CM8" s="304"/>
      <c r="CN8" s="305"/>
      <c r="CO8" s="303"/>
      <c r="CP8" s="304"/>
      <c r="CQ8" s="304"/>
      <c r="CR8" s="304"/>
      <c r="CS8" s="304"/>
      <c r="CT8" s="304"/>
      <c r="CU8" s="304"/>
      <c r="CV8" s="304"/>
      <c r="CW8" s="304"/>
      <c r="CX8" s="304"/>
      <c r="CY8" s="304"/>
      <c r="CZ8" s="304"/>
      <c r="DA8" s="304"/>
      <c r="DB8" s="304"/>
      <c r="DC8" s="304"/>
      <c r="DD8" s="304"/>
      <c r="DE8" s="304"/>
      <c r="DF8" s="327"/>
    </row>
    <row r="9" spans="1:110" ht="57.75" customHeight="1" hidden="1">
      <c r="A9" s="333" t="s">
        <v>399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3"/>
      <c r="V9" s="333"/>
      <c r="W9" s="333"/>
      <c r="X9" s="333"/>
      <c r="Y9" s="333"/>
      <c r="Z9" s="333"/>
      <c r="AA9" s="333"/>
      <c r="AB9" s="334"/>
      <c r="AC9" s="329"/>
      <c r="AD9" s="301"/>
      <c r="AE9" s="301"/>
      <c r="AF9" s="301"/>
      <c r="AG9" s="301"/>
      <c r="AH9" s="302"/>
      <c r="AI9" s="300" t="s">
        <v>204</v>
      </c>
      <c r="AJ9" s="301"/>
      <c r="AK9" s="301"/>
      <c r="AL9" s="301"/>
      <c r="AM9" s="301"/>
      <c r="AN9" s="301"/>
      <c r="AO9" s="301"/>
      <c r="AP9" s="301"/>
      <c r="AQ9" s="301"/>
      <c r="AR9" s="301"/>
      <c r="AS9" s="301"/>
      <c r="AT9" s="301"/>
      <c r="AU9" s="301"/>
      <c r="AV9" s="301"/>
      <c r="AW9" s="301"/>
      <c r="AX9" s="301"/>
      <c r="AY9" s="302"/>
      <c r="AZ9" s="306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7"/>
      <c r="BV9" s="308"/>
      <c r="BW9" s="306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7"/>
      <c r="CL9" s="307"/>
      <c r="CM9" s="307"/>
      <c r="CN9" s="308"/>
      <c r="CO9" s="306" t="s">
        <v>388</v>
      </c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37"/>
    </row>
    <row r="10" spans="1:110" ht="56.25" customHeight="1" hidden="1">
      <c r="A10" s="335" t="s">
        <v>408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  <c r="W10" s="335"/>
      <c r="X10" s="335"/>
      <c r="Y10" s="335"/>
      <c r="Z10" s="335"/>
      <c r="AA10" s="335"/>
      <c r="AB10" s="336"/>
      <c r="AC10" s="285" t="s">
        <v>409</v>
      </c>
      <c r="AD10" s="271"/>
      <c r="AE10" s="271"/>
      <c r="AF10" s="271"/>
      <c r="AG10" s="271"/>
      <c r="AH10" s="271"/>
      <c r="AI10" s="271" t="s">
        <v>410</v>
      </c>
      <c r="AJ10" s="271"/>
      <c r="AK10" s="271"/>
      <c r="AL10" s="271"/>
      <c r="AM10" s="271"/>
      <c r="AN10" s="271"/>
      <c r="AO10" s="271"/>
      <c r="AP10" s="271"/>
      <c r="AQ10" s="271"/>
      <c r="AR10" s="271"/>
      <c r="AS10" s="271"/>
      <c r="AT10" s="271"/>
      <c r="AU10" s="271"/>
      <c r="AV10" s="271"/>
      <c r="AW10" s="271"/>
      <c r="AX10" s="271"/>
      <c r="AY10" s="271"/>
      <c r="AZ10" s="272"/>
      <c r="BA10" s="272"/>
      <c r="BB10" s="272"/>
      <c r="BC10" s="272"/>
      <c r="BD10" s="272"/>
      <c r="BE10" s="272"/>
      <c r="BF10" s="272"/>
      <c r="BG10" s="272"/>
      <c r="BH10" s="272"/>
      <c r="BI10" s="272"/>
      <c r="BJ10" s="272"/>
      <c r="BK10" s="272"/>
      <c r="BL10" s="272"/>
      <c r="BM10" s="272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  <c r="CA10" s="272"/>
      <c r="CB10" s="272"/>
      <c r="CC10" s="272"/>
      <c r="CD10" s="272"/>
      <c r="CE10" s="272"/>
      <c r="CF10" s="272"/>
      <c r="CG10" s="272"/>
      <c r="CH10" s="272"/>
      <c r="CI10" s="272"/>
      <c r="CJ10" s="272"/>
      <c r="CK10" s="272"/>
      <c r="CL10" s="272"/>
      <c r="CM10" s="272"/>
      <c r="CN10" s="272"/>
      <c r="CO10" s="272" t="s">
        <v>388</v>
      </c>
      <c r="CP10" s="272"/>
      <c r="CQ10" s="272"/>
      <c r="CR10" s="272"/>
      <c r="CS10" s="272"/>
      <c r="CT10" s="272"/>
      <c r="CU10" s="272"/>
      <c r="CV10" s="272"/>
      <c r="CW10" s="272"/>
      <c r="CX10" s="272"/>
      <c r="CY10" s="272"/>
      <c r="CZ10" s="272"/>
      <c r="DA10" s="272"/>
      <c r="DB10" s="272"/>
      <c r="DC10" s="272"/>
      <c r="DD10" s="272"/>
      <c r="DE10" s="272"/>
      <c r="DF10" s="310"/>
    </row>
    <row r="11" spans="1:110" ht="62.25" customHeight="1">
      <c r="A11" s="338" t="s">
        <v>399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  <c r="AA11" s="338"/>
      <c r="AB11" s="339"/>
      <c r="AC11" s="285" t="s">
        <v>41</v>
      </c>
      <c r="AD11" s="271"/>
      <c r="AE11" s="271"/>
      <c r="AF11" s="271"/>
      <c r="AG11" s="271"/>
      <c r="AH11" s="271"/>
      <c r="AI11" s="271" t="s">
        <v>204</v>
      </c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4">
        <v>0</v>
      </c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2">
        <v>0</v>
      </c>
      <c r="BX11" s="272"/>
      <c r="BY11" s="272"/>
      <c r="BZ11" s="272"/>
      <c r="CA11" s="272"/>
      <c r="CB11" s="272"/>
      <c r="CC11" s="272"/>
      <c r="CD11" s="272"/>
      <c r="CE11" s="272"/>
      <c r="CF11" s="272"/>
      <c r="CG11" s="272"/>
      <c r="CH11" s="272"/>
      <c r="CI11" s="272"/>
      <c r="CJ11" s="272"/>
      <c r="CK11" s="272"/>
      <c r="CL11" s="272"/>
      <c r="CM11" s="272"/>
      <c r="CN11" s="272"/>
      <c r="CO11" s="272" t="s">
        <v>388</v>
      </c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310"/>
    </row>
    <row r="12" spans="1:110" ht="69" customHeight="1">
      <c r="A12" s="338" t="s">
        <v>408</v>
      </c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338"/>
      <c r="N12" s="338"/>
      <c r="O12" s="338"/>
      <c r="P12" s="338"/>
      <c r="Q12" s="338"/>
      <c r="R12" s="338"/>
      <c r="S12" s="338"/>
      <c r="T12" s="338"/>
      <c r="U12" s="338"/>
      <c r="V12" s="338"/>
      <c r="W12" s="338"/>
      <c r="X12" s="338"/>
      <c r="Y12" s="338"/>
      <c r="Z12" s="338"/>
      <c r="AA12" s="338"/>
      <c r="AB12" s="339"/>
      <c r="AC12" s="285" t="s">
        <v>409</v>
      </c>
      <c r="AD12" s="271"/>
      <c r="AE12" s="271"/>
      <c r="AF12" s="271"/>
      <c r="AG12" s="271"/>
      <c r="AH12" s="271"/>
      <c r="AI12" s="271" t="s">
        <v>410</v>
      </c>
      <c r="AJ12" s="271"/>
      <c r="AK12" s="271"/>
      <c r="AL12" s="271"/>
      <c r="AM12" s="271"/>
      <c r="AN12" s="271"/>
      <c r="AO12" s="271"/>
      <c r="AP12" s="271"/>
      <c r="AQ12" s="271"/>
      <c r="AR12" s="271"/>
      <c r="AS12" s="271"/>
      <c r="AT12" s="271"/>
      <c r="AU12" s="271"/>
      <c r="AV12" s="271"/>
      <c r="AW12" s="271"/>
      <c r="AX12" s="271"/>
      <c r="AY12" s="271"/>
      <c r="AZ12" s="274">
        <v>0</v>
      </c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2">
        <v>0</v>
      </c>
      <c r="BX12" s="272"/>
      <c r="BY12" s="272"/>
      <c r="BZ12" s="272"/>
      <c r="CA12" s="272"/>
      <c r="CB12" s="272"/>
      <c r="CC12" s="272"/>
      <c r="CD12" s="272"/>
      <c r="CE12" s="272"/>
      <c r="CF12" s="272"/>
      <c r="CG12" s="272"/>
      <c r="CH12" s="272"/>
      <c r="CI12" s="272"/>
      <c r="CJ12" s="272"/>
      <c r="CK12" s="272"/>
      <c r="CL12" s="272"/>
      <c r="CM12" s="272"/>
      <c r="CN12" s="272"/>
      <c r="CO12" s="272">
        <f>AZ12-BW12</f>
        <v>0</v>
      </c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310"/>
    </row>
    <row r="13" spans="1:110" ht="15" customHeight="1">
      <c r="A13" s="287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7"/>
      <c r="Z13" s="287"/>
      <c r="AA13" s="287"/>
      <c r="AB13" s="288"/>
      <c r="AC13" s="285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3" t="s">
        <v>388</v>
      </c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3" t="s">
        <v>388</v>
      </c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/>
      <c r="CK13" s="273"/>
      <c r="CL13" s="273"/>
      <c r="CM13" s="273"/>
      <c r="CN13" s="273"/>
      <c r="CO13" s="273" t="s">
        <v>388</v>
      </c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  <c r="DB13" s="273"/>
      <c r="DC13" s="273"/>
      <c r="DD13" s="273"/>
      <c r="DE13" s="273"/>
      <c r="DF13" s="289"/>
    </row>
    <row r="14" spans="1:110" ht="15" customHeight="1">
      <c r="A14" s="287"/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85"/>
      <c r="AD14" s="271"/>
      <c r="AE14" s="271"/>
      <c r="AF14" s="271"/>
      <c r="AG14" s="271"/>
      <c r="AH14" s="271"/>
      <c r="AI14" s="271"/>
      <c r="AJ14" s="271"/>
      <c r="AK14" s="271"/>
      <c r="AL14" s="271"/>
      <c r="AM14" s="271"/>
      <c r="AN14" s="271"/>
      <c r="AO14" s="271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3" t="s">
        <v>388</v>
      </c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 t="s">
        <v>388</v>
      </c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 t="s">
        <v>388</v>
      </c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89"/>
    </row>
    <row r="15" spans="1:110" ht="15" customHeight="1">
      <c r="A15" s="287"/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  <c r="AA15" s="287"/>
      <c r="AB15" s="288"/>
      <c r="AC15" s="285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3" t="s">
        <v>388</v>
      </c>
      <c r="BA15" s="273"/>
      <c r="BB15" s="273"/>
      <c r="BC15" s="273"/>
      <c r="BD15" s="273"/>
      <c r="BE15" s="273"/>
      <c r="BF15" s="273"/>
      <c r="BG15" s="273"/>
      <c r="BH15" s="273"/>
      <c r="BI15" s="273"/>
      <c r="BJ15" s="273"/>
      <c r="BK15" s="273"/>
      <c r="BL15" s="273"/>
      <c r="BM15" s="273"/>
      <c r="BN15" s="273"/>
      <c r="BO15" s="273"/>
      <c r="BP15" s="273"/>
      <c r="BQ15" s="273"/>
      <c r="BR15" s="273"/>
      <c r="BS15" s="273"/>
      <c r="BT15" s="273"/>
      <c r="BU15" s="273"/>
      <c r="BV15" s="273"/>
      <c r="BW15" s="273" t="s">
        <v>388</v>
      </c>
      <c r="BX15" s="273"/>
      <c r="BY15" s="273"/>
      <c r="BZ15" s="273"/>
      <c r="CA15" s="273"/>
      <c r="CB15" s="273"/>
      <c r="CC15" s="273"/>
      <c r="CD15" s="273"/>
      <c r="CE15" s="273"/>
      <c r="CF15" s="273"/>
      <c r="CG15" s="273"/>
      <c r="CH15" s="273"/>
      <c r="CI15" s="273"/>
      <c r="CJ15" s="273"/>
      <c r="CK15" s="273"/>
      <c r="CL15" s="273"/>
      <c r="CM15" s="273"/>
      <c r="CN15" s="273"/>
      <c r="CO15" s="273" t="s">
        <v>388</v>
      </c>
      <c r="CP15" s="273"/>
      <c r="CQ15" s="273"/>
      <c r="CR15" s="273"/>
      <c r="CS15" s="273"/>
      <c r="CT15" s="273"/>
      <c r="CU15" s="273"/>
      <c r="CV15" s="273"/>
      <c r="CW15" s="273"/>
      <c r="CX15" s="273"/>
      <c r="CY15" s="273"/>
      <c r="CZ15" s="273"/>
      <c r="DA15" s="273"/>
      <c r="DB15" s="273"/>
      <c r="DC15" s="273"/>
      <c r="DD15" s="273"/>
      <c r="DE15" s="273"/>
      <c r="DF15" s="289"/>
    </row>
    <row r="16" spans="1:110" ht="15" customHeight="1">
      <c r="A16" s="287"/>
      <c r="B16" s="287"/>
      <c r="C16" s="287"/>
      <c r="D16" s="287"/>
      <c r="E16" s="287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  <c r="AA16" s="287"/>
      <c r="AB16" s="288"/>
      <c r="AC16" s="285"/>
      <c r="AD16" s="271"/>
      <c r="AE16" s="271"/>
      <c r="AF16" s="271"/>
      <c r="AG16" s="271"/>
      <c r="AH16" s="271"/>
      <c r="AI16" s="271"/>
      <c r="AJ16" s="271"/>
      <c r="AK16" s="271"/>
      <c r="AL16" s="271"/>
      <c r="AM16" s="271"/>
      <c r="AN16" s="271"/>
      <c r="AO16" s="271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3" t="s">
        <v>388</v>
      </c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 t="s">
        <v>388</v>
      </c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 t="s">
        <v>388</v>
      </c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89"/>
    </row>
    <row r="17" spans="1:110" ht="15" customHeight="1">
      <c r="A17" s="287"/>
      <c r="B17" s="287"/>
      <c r="C17" s="287"/>
      <c r="D17" s="287"/>
      <c r="E17" s="287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85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 t="s">
        <v>388</v>
      </c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 t="s">
        <v>388</v>
      </c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89"/>
    </row>
    <row r="18" spans="1:110" ht="15" customHeight="1">
      <c r="A18" s="287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85"/>
      <c r="AD18" s="271"/>
      <c r="AE18" s="271"/>
      <c r="AF18" s="271"/>
      <c r="AG18" s="271"/>
      <c r="AH18" s="271"/>
      <c r="AI18" s="271"/>
      <c r="AJ18" s="271"/>
      <c r="AK18" s="271"/>
      <c r="AL18" s="271"/>
      <c r="AM18" s="271"/>
      <c r="AN18" s="271"/>
      <c r="AO18" s="271"/>
      <c r="AP18" s="271"/>
      <c r="AQ18" s="271"/>
      <c r="AR18" s="271"/>
      <c r="AS18" s="271"/>
      <c r="AT18" s="271"/>
      <c r="AU18" s="271"/>
      <c r="AV18" s="271"/>
      <c r="AW18" s="271"/>
      <c r="AX18" s="271"/>
      <c r="AY18" s="271"/>
      <c r="AZ18" s="273" t="s">
        <v>388</v>
      </c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 t="s">
        <v>388</v>
      </c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 t="s">
        <v>388</v>
      </c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89"/>
    </row>
    <row r="19" spans="1:110" ht="15" customHeight="1">
      <c r="A19" s="287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85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3" t="s">
        <v>388</v>
      </c>
      <c r="BA19" s="273"/>
      <c r="BB19" s="273"/>
      <c r="BC19" s="273"/>
      <c r="BD19" s="273"/>
      <c r="BE19" s="273"/>
      <c r="BF19" s="273"/>
      <c r="BG19" s="273"/>
      <c r="BH19" s="273"/>
      <c r="BI19" s="273"/>
      <c r="BJ19" s="273"/>
      <c r="BK19" s="273"/>
      <c r="BL19" s="273"/>
      <c r="BM19" s="273"/>
      <c r="BN19" s="273"/>
      <c r="BO19" s="273"/>
      <c r="BP19" s="273"/>
      <c r="BQ19" s="273"/>
      <c r="BR19" s="273"/>
      <c r="BS19" s="273"/>
      <c r="BT19" s="273"/>
      <c r="BU19" s="273"/>
      <c r="BV19" s="273"/>
      <c r="BW19" s="273" t="s">
        <v>388</v>
      </c>
      <c r="BX19" s="273"/>
      <c r="BY19" s="273"/>
      <c r="BZ19" s="273"/>
      <c r="CA19" s="273"/>
      <c r="CB19" s="273"/>
      <c r="CC19" s="273"/>
      <c r="CD19" s="273"/>
      <c r="CE19" s="273"/>
      <c r="CF19" s="273"/>
      <c r="CG19" s="273"/>
      <c r="CH19" s="273"/>
      <c r="CI19" s="273"/>
      <c r="CJ19" s="273"/>
      <c r="CK19" s="273"/>
      <c r="CL19" s="273"/>
      <c r="CM19" s="273"/>
      <c r="CN19" s="273"/>
      <c r="CO19" s="273" t="s">
        <v>388</v>
      </c>
      <c r="CP19" s="273"/>
      <c r="CQ19" s="273"/>
      <c r="CR19" s="273"/>
      <c r="CS19" s="273"/>
      <c r="CT19" s="273"/>
      <c r="CU19" s="273"/>
      <c r="CV19" s="273"/>
      <c r="CW19" s="273"/>
      <c r="CX19" s="273"/>
      <c r="CY19" s="273"/>
      <c r="CZ19" s="273"/>
      <c r="DA19" s="273"/>
      <c r="DB19" s="273"/>
      <c r="DC19" s="273"/>
      <c r="DD19" s="273"/>
      <c r="DE19" s="273"/>
      <c r="DF19" s="289"/>
    </row>
    <row r="20" spans="1:110" ht="15" customHeight="1">
      <c r="A20" s="287"/>
      <c r="B20" s="287"/>
      <c r="C20" s="287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85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3" t="s">
        <v>388</v>
      </c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 t="s">
        <v>388</v>
      </c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 t="s">
        <v>388</v>
      </c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89"/>
    </row>
    <row r="21" spans="1:110" ht="15" customHeight="1">
      <c r="A21" s="287"/>
      <c r="B21" s="287"/>
      <c r="C21" s="287"/>
      <c r="D21" s="287"/>
      <c r="E21" s="287"/>
      <c r="F21" s="287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7"/>
      <c r="Y21" s="287"/>
      <c r="Z21" s="287"/>
      <c r="AA21" s="287"/>
      <c r="AB21" s="288"/>
      <c r="AC21" s="285"/>
      <c r="AD21" s="271"/>
      <c r="AE21" s="271"/>
      <c r="AF21" s="271"/>
      <c r="AG21" s="271"/>
      <c r="AH21" s="271"/>
      <c r="AI21" s="271"/>
      <c r="AJ21" s="271"/>
      <c r="AK21" s="271"/>
      <c r="AL21" s="271"/>
      <c r="AM21" s="271"/>
      <c r="AN21" s="271"/>
      <c r="AO21" s="271"/>
      <c r="AP21" s="271"/>
      <c r="AQ21" s="271"/>
      <c r="AR21" s="271"/>
      <c r="AS21" s="271"/>
      <c r="AT21" s="271"/>
      <c r="AU21" s="271"/>
      <c r="AV21" s="271"/>
      <c r="AW21" s="271"/>
      <c r="AX21" s="271"/>
      <c r="AY21" s="271"/>
      <c r="AZ21" s="273" t="s">
        <v>388</v>
      </c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 t="s">
        <v>388</v>
      </c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/>
      <c r="CN21" s="273"/>
      <c r="CO21" s="273" t="s">
        <v>388</v>
      </c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  <c r="DB21" s="273"/>
      <c r="DC21" s="273"/>
      <c r="DD21" s="273"/>
      <c r="DE21" s="273"/>
      <c r="DF21" s="289"/>
    </row>
    <row r="22" spans="1:110" ht="22.5" customHeight="1">
      <c r="A22" s="342" t="s">
        <v>262</v>
      </c>
      <c r="B22" s="342"/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3"/>
      <c r="AC22" s="285" t="s">
        <v>300</v>
      </c>
      <c r="AD22" s="271"/>
      <c r="AE22" s="271"/>
      <c r="AF22" s="271"/>
      <c r="AG22" s="271"/>
      <c r="AH22" s="271"/>
      <c r="AI22" s="271" t="s">
        <v>289</v>
      </c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3" t="s">
        <v>388</v>
      </c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 t="s">
        <v>388</v>
      </c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 t="s">
        <v>388</v>
      </c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89"/>
    </row>
    <row r="23" spans="1:110" ht="12" customHeight="1">
      <c r="A23" s="325" t="s">
        <v>298</v>
      </c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6"/>
      <c r="AC23" s="328"/>
      <c r="AD23" s="319"/>
      <c r="AE23" s="319"/>
      <c r="AF23" s="319"/>
      <c r="AG23" s="319"/>
      <c r="AH23" s="320"/>
      <c r="AI23" s="318"/>
      <c r="AJ23" s="319"/>
      <c r="AK23" s="319"/>
      <c r="AL23" s="319"/>
      <c r="AM23" s="319"/>
      <c r="AN23" s="319"/>
      <c r="AO23" s="319"/>
      <c r="AP23" s="319"/>
      <c r="AQ23" s="319"/>
      <c r="AR23" s="319"/>
      <c r="AS23" s="319"/>
      <c r="AT23" s="319"/>
      <c r="AU23" s="319"/>
      <c r="AV23" s="319"/>
      <c r="AW23" s="319"/>
      <c r="AX23" s="319"/>
      <c r="AY23" s="320"/>
      <c r="AZ23" s="290" t="s">
        <v>388</v>
      </c>
      <c r="BA23" s="291"/>
      <c r="BB23" s="291"/>
      <c r="BC23" s="291"/>
      <c r="BD23" s="291"/>
      <c r="BE23" s="291"/>
      <c r="BF23" s="291"/>
      <c r="BG23" s="291"/>
      <c r="BH23" s="291"/>
      <c r="BI23" s="291"/>
      <c r="BJ23" s="291"/>
      <c r="BK23" s="291"/>
      <c r="BL23" s="291"/>
      <c r="BM23" s="291"/>
      <c r="BN23" s="291"/>
      <c r="BO23" s="291"/>
      <c r="BP23" s="291"/>
      <c r="BQ23" s="291"/>
      <c r="BR23" s="291"/>
      <c r="BS23" s="291"/>
      <c r="BT23" s="291"/>
      <c r="BU23" s="291"/>
      <c r="BV23" s="292"/>
      <c r="BW23" s="290" t="s">
        <v>388</v>
      </c>
      <c r="BX23" s="291"/>
      <c r="BY23" s="291"/>
      <c r="BZ23" s="291"/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2"/>
      <c r="CO23" s="290" t="s">
        <v>388</v>
      </c>
      <c r="CP23" s="291"/>
      <c r="CQ23" s="291"/>
      <c r="CR23" s="291"/>
      <c r="CS23" s="291"/>
      <c r="CT23" s="291"/>
      <c r="CU23" s="291"/>
      <c r="CV23" s="291"/>
      <c r="CW23" s="291"/>
      <c r="CX23" s="291"/>
      <c r="CY23" s="291"/>
      <c r="CZ23" s="291"/>
      <c r="DA23" s="291"/>
      <c r="DB23" s="291"/>
      <c r="DC23" s="291"/>
      <c r="DD23" s="291"/>
      <c r="DE23" s="291"/>
      <c r="DF23" s="297"/>
    </row>
    <row r="24" spans="1:110" ht="15" customHeight="1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5"/>
      <c r="AC24" s="329"/>
      <c r="AD24" s="301"/>
      <c r="AE24" s="301"/>
      <c r="AF24" s="301"/>
      <c r="AG24" s="301"/>
      <c r="AH24" s="302"/>
      <c r="AI24" s="300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2"/>
      <c r="AZ24" s="293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5"/>
      <c r="BW24" s="293"/>
      <c r="BX24" s="294"/>
      <c r="BY24" s="294"/>
      <c r="BZ24" s="294"/>
      <c r="CA24" s="294"/>
      <c r="CB24" s="294"/>
      <c r="CC24" s="294"/>
      <c r="CD24" s="294"/>
      <c r="CE24" s="294"/>
      <c r="CF24" s="294"/>
      <c r="CG24" s="294"/>
      <c r="CH24" s="294"/>
      <c r="CI24" s="294"/>
      <c r="CJ24" s="294"/>
      <c r="CK24" s="294"/>
      <c r="CL24" s="294"/>
      <c r="CM24" s="294"/>
      <c r="CN24" s="295"/>
      <c r="CO24" s="293"/>
      <c r="CP24" s="294"/>
      <c r="CQ24" s="294"/>
      <c r="CR24" s="294"/>
      <c r="CS24" s="294"/>
      <c r="CT24" s="294"/>
      <c r="CU24" s="294"/>
      <c r="CV24" s="294"/>
      <c r="CW24" s="294"/>
      <c r="CX24" s="294"/>
      <c r="CY24" s="294"/>
      <c r="CZ24" s="294"/>
      <c r="DA24" s="294"/>
      <c r="DB24" s="294"/>
      <c r="DC24" s="294"/>
      <c r="DD24" s="294"/>
      <c r="DE24" s="294"/>
      <c r="DF24" s="298"/>
    </row>
    <row r="25" spans="1:110" ht="15" customHeight="1">
      <c r="A25" s="287"/>
      <c r="B25" s="287"/>
      <c r="C25" s="287"/>
      <c r="D25" s="287"/>
      <c r="E25" s="287"/>
      <c r="F25" s="287"/>
      <c r="G25" s="287"/>
      <c r="H25" s="287"/>
      <c r="I25" s="287"/>
      <c r="J25" s="287"/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  <c r="AA25" s="287"/>
      <c r="AB25" s="288"/>
      <c r="AC25" s="285"/>
      <c r="AD25" s="271"/>
      <c r="AE25" s="271"/>
      <c r="AF25" s="271"/>
      <c r="AG25" s="271"/>
      <c r="AH25" s="271"/>
      <c r="AI25" s="271"/>
      <c r="AJ25" s="271"/>
      <c r="AK25" s="271"/>
      <c r="AL25" s="271"/>
      <c r="AM25" s="271"/>
      <c r="AN25" s="271"/>
      <c r="AO25" s="271"/>
      <c r="AP25" s="271"/>
      <c r="AQ25" s="271"/>
      <c r="AR25" s="271"/>
      <c r="AS25" s="271"/>
      <c r="AT25" s="271"/>
      <c r="AU25" s="271"/>
      <c r="AV25" s="271"/>
      <c r="AW25" s="271"/>
      <c r="AX25" s="271"/>
      <c r="AY25" s="271"/>
      <c r="AZ25" s="273" t="s">
        <v>388</v>
      </c>
      <c r="BA25" s="273"/>
      <c r="BB25" s="273"/>
      <c r="BC25" s="273"/>
      <c r="BD25" s="273"/>
      <c r="BE25" s="273"/>
      <c r="BF25" s="273"/>
      <c r="BG25" s="273"/>
      <c r="BH25" s="273"/>
      <c r="BI25" s="273"/>
      <c r="BJ25" s="273"/>
      <c r="BK25" s="273"/>
      <c r="BL25" s="273"/>
      <c r="BM25" s="273"/>
      <c r="BN25" s="273"/>
      <c r="BO25" s="273"/>
      <c r="BP25" s="273"/>
      <c r="BQ25" s="273"/>
      <c r="BR25" s="273"/>
      <c r="BS25" s="273"/>
      <c r="BT25" s="273"/>
      <c r="BU25" s="273"/>
      <c r="BV25" s="273"/>
      <c r="BW25" s="273" t="s">
        <v>388</v>
      </c>
      <c r="BX25" s="273"/>
      <c r="BY25" s="273"/>
      <c r="BZ25" s="273"/>
      <c r="CA25" s="273"/>
      <c r="CB25" s="273"/>
      <c r="CC25" s="273"/>
      <c r="CD25" s="273"/>
      <c r="CE25" s="273"/>
      <c r="CF25" s="273"/>
      <c r="CG25" s="273"/>
      <c r="CH25" s="273"/>
      <c r="CI25" s="273"/>
      <c r="CJ25" s="273"/>
      <c r="CK25" s="273"/>
      <c r="CL25" s="273"/>
      <c r="CM25" s="273"/>
      <c r="CN25" s="273"/>
      <c r="CO25" s="273" t="s">
        <v>388</v>
      </c>
      <c r="CP25" s="273"/>
      <c r="CQ25" s="273"/>
      <c r="CR25" s="273"/>
      <c r="CS25" s="273"/>
      <c r="CT25" s="273"/>
      <c r="CU25" s="273"/>
      <c r="CV25" s="273"/>
      <c r="CW25" s="273"/>
      <c r="CX25" s="273"/>
      <c r="CY25" s="273"/>
      <c r="CZ25" s="273"/>
      <c r="DA25" s="273"/>
      <c r="DB25" s="273"/>
      <c r="DC25" s="273"/>
      <c r="DD25" s="273"/>
      <c r="DE25" s="273"/>
      <c r="DF25" s="289"/>
    </row>
    <row r="26" spans="1:110" ht="15" customHeight="1">
      <c r="A26" s="287"/>
      <c r="B26" s="287"/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7"/>
      <c r="AB26" s="288"/>
      <c r="AC26" s="285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3" t="s">
        <v>388</v>
      </c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 t="s">
        <v>388</v>
      </c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 t="s">
        <v>388</v>
      </c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89"/>
    </row>
    <row r="27" spans="1:110" ht="15" customHeight="1">
      <c r="A27" s="287"/>
      <c r="B27" s="287"/>
      <c r="C27" s="287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7"/>
      <c r="Y27" s="287"/>
      <c r="Z27" s="287"/>
      <c r="AA27" s="287"/>
      <c r="AB27" s="288"/>
      <c r="AC27" s="285"/>
      <c r="AD27" s="271"/>
      <c r="AE27" s="271"/>
      <c r="AF27" s="271"/>
      <c r="AG27" s="271"/>
      <c r="AH27" s="271"/>
      <c r="AI27" s="271"/>
      <c r="AJ27" s="271"/>
      <c r="AK27" s="271"/>
      <c r="AL27" s="271"/>
      <c r="AM27" s="271"/>
      <c r="AN27" s="271"/>
      <c r="AO27" s="271"/>
      <c r="AP27" s="271"/>
      <c r="AQ27" s="271"/>
      <c r="AR27" s="271"/>
      <c r="AS27" s="271"/>
      <c r="AT27" s="271"/>
      <c r="AU27" s="271"/>
      <c r="AV27" s="271"/>
      <c r="AW27" s="271"/>
      <c r="AX27" s="271"/>
      <c r="AY27" s="271"/>
      <c r="AZ27" s="273" t="s">
        <v>388</v>
      </c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 t="s">
        <v>388</v>
      </c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 t="s">
        <v>388</v>
      </c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89"/>
    </row>
    <row r="28" spans="1:110" ht="15" customHeight="1">
      <c r="A28" s="287"/>
      <c r="B28" s="287"/>
      <c r="C28" s="287"/>
      <c r="D28" s="287"/>
      <c r="E28" s="287"/>
      <c r="F28" s="287"/>
      <c r="G28" s="287"/>
      <c r="H28" s="287"/>
      <c r="I28" s="287"/>
      <c r="J28" s="287"/>
      <c r="K28" s="287"/>
      <c r="L28" s="287"/>
      <c r="M28" s="287"/>
      <c r="N28" s="287"/>
      <c r="O28" s="287"/>
      <c r="P28" s="287"/>
      <c r="Q28" s="287"/>
      <c r="R28" s="287"/>
      <c r="S28" s="287"/>
      <c r="T28" s="287"/>
      <c r="U28" s="287"/>
      <c r="V28" s="287"/>
      <c r="W28" s="287"/>
      <c r="X28" s="287"/>
      <c r="Y28" s="287"/>
      <c r="Z28" s="287"/>
      <c r="AA28" s="287"/>
      <c r="AB28" s="288"/>
      <c r="AC28" s="285"/>
      <c r="AD28" s="271"/>
      <c r="AE28" s="271"/>
      <c r="AF28" s="271"/>
      <c r="AG28" s="271"/>
      <c r="AH28" s="271"/>
      <c r="AI28" s="271"/>
      <c r="AJ28" s="271"/>
      <c r="AK28" s="271"/>
      <c r="AL28" s="271"/>
      <c r="AM28" s="271"/>
      <c r="AN28" s="271"/>
      <c r="AO28" s="271"/>
      <c r="AP28" s="271"/>
      <c r="AQ28" s="271"/>
      <c r="AR28" s="271"/>
      <c r="AS28" s="271"/>
      <c r="AT28" s="271"/>
      <c r="AU28" s="271"/>
      <c r="AV28" s="271"/>
      <c r="AW28" s="271"/>
      <c r="AX28" s="271"/>
      <c r="AY28" s="271"/>
      <c r="AZ28" s="273" t="s">
        <v>388</v>
      </c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 t="s">
        <v>388</v>
      </c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 t="s">
        <v>388</v>
      </c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89"/>
    </row>
    <row r="29" spans="1:110" ht="15" customHeight="1">
      <c r="A29" s="10" t="s">
        <v>301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1"/>
      <c r="AC29" s="285" t="s">
        <v>302</v>
      </c>
      <c r="AD29" s="271"/>
      <c r="AE29" s="271"/>
      <c r="AF29" s="271"/>
      <c r="AG29" s="271"/>
      <c r="AH29" s="271"/>
      <c r="AI29" s="271" t="s">
        <v>378</v>
      </c>
      <c r="AJ29" s="271"/>
      <c r="AK29" s="271"/>
      <c r="AL29" s="271"/>
      <c r="AM29" s="271"/>
      <c r="AN29" s="271"/>
      <c r="AO29" s="271"/>
      <c r="AP29" s="271"/>
      <c r="AQ29" s="271"/>
      <c r="AR29" s="271"/>
      <c r="AS29" s="271"/>
      <c r="AT29" s="271"/>
      <c r="AU29" s="271"/>
      <c r="AV29" s="271"/>
      <c r="AW29" s="271"/>
      <c r="AX29" s="271"/>
      <c r="AY29" s="271"/>
      <c r="AZ29" s="272">
        <f>AZ30+AZ32</f>
        <v>32503.789999999106</v>
      </c>
      <c r="BA29" s="273"/>
      <c r="BB29" s="273"/>
      <c r="BC29" s="273"/>
      <c r="BD29" s="273"/>
      <c r="BE29" s="273"/>
      <c r="BF29" s="273"/>
      <c r="BG29" s="273"/>
      <c r="BH29" s="273"/>
      <c r="BI29" s="273"/>
      <c r="BJ29" s="273"/>
      <c r="BK29" s="273"/>
      <c r="BL29" s="273"/>
      <c r="BM29" s="273"/>
      <c r="BN29" s="273"/>
      <c r="BO29" s="273"/>
      <c r="BP29" s="273"/>
      <c r="BQ29" s="273"/>
      <c r="BR29" s="273"/>
      <c r="BS29" s="273"/>
      <c r="BT29" s="273"/>
      <c r="BU29" s="273"/>
      <c r="BV29" s="273"/>
      <c r="BW29" s="272">
        <f>BW32+BW30</f>
        <v>-3498215.0900000003</v>
      </c>
      <c r="BX29" s="273"/>
      <c r="BY29" s="273"/>
      <c r="BZ29" s="273"/>
      <c r="CA29" s="273"/>
      <c r="CB29" s="273"/>
      <c r="CC29" s="273"/>
      <c r="CD29" s="273"/>
      <c r="CE29" s="273"/>
      <c r="CF29" s="273"/>
      <c r="CG29" s="273"/>
      <c r="CH29" s="273"/>
      <c r="CI29" s="273"/>
      <c r="CJ29" s="273"/>
      <c r="CK29" s="273"/>
      <c r="CL29" s="273"/>
      <c r="CM29" s="273"/>
      <c r="CN29" s="273"/>
      <c r="CO29" s="272">
        <f>AZ29-BW29</f>
        <v>3530718.8799999994</v>
      </c>
      <c r="CP29" s="273"/>
      <c r="CQ29" s="273"/>
      <c r="CR29" s="273"/>
      <c r="CS29" s="273"/>
      <c r="CT29" s="273"/>
      <c r="CU29" s="273"/>
      <c r="CV29" s="273"/>
      <c r="CW29" s="273"/>
      <c r="CX29" s="273"/>
      <c r="CY29" s="273"/>
      <c r="CZ29" s="273"/>
      <c r="DA29" s="273"/>
      <c r="DB29" s="273"/>
      <c r="DC29" s="273"/>
      <c r="DD29" s="273"/>
      <c r="DE29" s="273"/>
      <c r="DF29" s="289"/>
    </row>
    <row r="30" spans="1:110" ht="21.75" customHeight="1">
      <c r="A30" s="347" t="s">
        <v>84</v>
      </c>
      <c r="B30" s="347"/>
      <c r="C30" s="347"/>
      <c r="D30" s="347"/>
      <c r="E30" s="347"/>
      <c r="F30" s="347"/>
      <c r="G30" s="347"/>
      <c r="H30" s="347"/>
      <c r="I30" s="347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8"/>
      <c r="AC30" s="285" t="s">
        <v>303</v>
      </c>
      <c r="AD30" s="271"/>
      <c r="AE30" s="271"/>
      <c r="AF30" s="271"/>
      <c r="AG30" s="271"/>
      <c r="AH30" s="271"/>
      <c r="AI30" s="271" t="s">
        <v>376</v>
      </c>
      <c r="AJ30" s="271"/>
      <c r="AK30" s="271"/>
      <c r="AL30" s="271"/>
      <c r="AM30" s="271"/>
      <c r="AN30" s="271"/>
      <c r="AO30" s="271"/>
      <c r="AP30" s="271"/>
      <c r="AQ30" s="271"/>
      <c r="AR30" s="271"/>
      <c r="AS30" s="271"/>
      <c r="AT30" s="271"/>
      <c r="AU30" s="271"/>
      <c r="AV30" s="271"/>
      <c r="AW30" s="271"/>
      <c r="AX30" s="271"/>
      <c r="AY30" s="271"/>
      <c r="AZ30" s="272">
        <v>-11955623</v>
      </c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4">
        <v>-6833551.24</v>
      </c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3" t="s">
        <v>289</v>
      </c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89"/>
    </row>
    <row r="31" spans="1:110" ht="15" customHeight="1">
      <c r="A31" s="354"/>
      <c r="B31" s="354"/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4"/>
      <c r="P31" s="354"/>
      <c r="Q31" s="354"/>
      <c r="R31" s="354"/>
      <c r="S31" s="354"/>
      <c r="T31" s="354"/>
      <c r="U31" s="354"/>
      <c r="V31" s="354"/>
      <c r="W31" s="354"/>
      <c r="X31" s="354"/>
      <c r="Y31" s="354"/>
      <c r="Z31" s="354"/>
      <c r="AA31" s="354"/>
      <c r="AB31" s="355"/>
      <c r="AC31" s="282"/>
      <c r="AD31" s="277"/>
      <c r="AE31" s="277"/>
      <c r="AF31" s="277"/>
      <c r="AG31" s="277"/>
      <c r="AH31" s="278"/>
      <c r="AI31" s="276"/>
      <c r="AJ31" s="277"/>
      <c r="AK31" s="277"/>
      <c r="AL31" s="277"/>
      <c r="AM31" s="277"/>
      <c r="AN31" s="277"/>
      <c r="AO31" s="277"/>
      <c r="AP31" s="277"/>
      <c r="AQ31" s="277"/>
      <c r="AR31" s="277"/>
      <c r="AS31" s="277"/>
      <c r="AT31" s="277"/>
      <c r="AU31" s="277"/>
      <c r="AV31" s="277"/>
      <c r="AW31" s="277"/>
      <c r="AX31" s="277"/>
      <c r="AY31" s="278"/>
      <c r="AZ31" s="279"/>
      <c r="BA31" s="280"/>
      <c r="BB31" s="280"/>
      <c r="BC31" s="280"/>
      <c r="BD31" s="280"/>
      <c r="BE31" s="280"/>
      <c r="BF31" s="280"/>
      <c r="BG31" s="280"/>
      <c r="BH31" s="280"/>
      <c r="BI31" s="280"/>
      <c r="BJ31" s="280"/>
      <c r="BK31" s="280"/>
      <c r="BL31" s="280"/>
      <c r="BM31" s="280"/>
      <c r="BN31" s="280"/>
      <c r="BO31" s="280"/>
      <c r="BP31" s="280"/>
      <c r="BQ31" s="280"/>
      <c r="BR31" s="280"/>
      <c r="BS31" s="280"/>
      <c r="BT31" s="280"/>
      <c r="BU31" s="280"/>
      <c r="BV31" s="281"/>
      <c r="BW31" s="268"/>
      <c r="BX31" s="269"/>
      <c r="BY31" s="269"/>
      <c r="BZ31" s="269"/>
      <c r="CA31" s="269"/>
      <c r="CB31" s="269"/>
      <c r="CC31" s="269"/>
      <c r="CD31" s="269"/>
      <c r="CE31" s="269"/>
      <c r="CF31" s="269"/>
      <c r="CG31" s="269"/>
      <c r="CH31" s="269"/>
      <c r="CI31" s="269"/>
      <c r="CJ31" s="269"/>
      <c r="CK31" s="269"/>
      <c r="CL31" s="269"/>
      <c r="CM31" s="269"/>
      <c r="CN31" s="270"/>
      <c r="CO31" s="273" t="s">
        <v>289</v>
      </c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89"/>
    </row>
    <row r="32" spans="1:110" ht="24" customHeight="1" thickBot="1">
      <c r="A32" s="356" t="s">
        <v>85</v>
      </c>
      <c r="B32" s="356"/>
      <c r="C32" s="356"/>
      <c r="D32" s="356"/>
      <c r="E32" s="356"/>
      <c r="F32" s="356"/>
      <c r="G32" s="356"/>
      <c r="H32" s="356"/>
      <c r="I32" s="356"/>
      <c r="J32" s="356"/>
      <c r="K32" s="356"/>
      <c r="L32" s="356"/>
      <c r="M32" s="356"/>
      <c r="N32" s="356"/>
      <c r="O32" s="356"/>
      <c r="P32" s="356"/>
      <c r="Q32" s="356"/>
      <c r="R32" s="356"/>
      <c r="S32" s="356"/>
      <c r="T32" s="356"/>
      <c r="U32" s="356"/>
      <c r="V32" s="356"/>
      <c r="W32" s="356"/>
      <c r="X32" s="356"/>
      <c r="Y32" s="356"/>
      <c r="Z32" s="356"/>
      <c r="AA32" s="356"/>
      <c r="AB32" s="357"/>
      <c r="AC32" s="264" t="s">
        <v>304</v>
      </c>
      <c r="AD32" s="265"/>
      <c r="AE32" s="265"/>
      <c r="AF32" s="265"/>
      <c r="AG32" s="265"/>
      <c r="AH32" s="265"/>
      <c r="AI32" s="265" t="s">
        <v>377</v>
      </c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6">
        <v>11988126.79</v>
      </c>
      <c r="BA32" s="267"/>
      <c r="BB32" s="267"/>
      <c r="BC32" s="267"/>
      <c r="BD32" s="267"/>
      <c r="BE32" s="267"/>
      <c r="BF32" s="267"/>
      <c r="BG32" s="267"/>
      <c r="BH32" s="267"/>
      <c r="BI32" s="267"/>
      <c r="BJ32" s="267"/>
      <c r="BK32" s="267"/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83">
        <v>3335336.15</v>
      </c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67" t="s">
        <v>289</v>
      </c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A32" s="267"/>
      <c r="DB32" s="267"/>
      <c r="DC32" s="267"/>
      <c r="DD32" s="267"/>
      <c r="DE32" s="267"/>
      <c r="DF32" s="296"/>
    </row>
    <row r="33" spans="1:110" ht="15.75" customHeight="1">
      <c r="A33" s="354"/>
      <c r="B33" s="354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4"/>
      <c r="V33" s="354"/>
      <c r="W33" s="354"/>
      <c r="X33" s="354"/>
      <c r="Y33" s="354"/>
      <c r="Z33" s="354"/>
      <c r="AA33" s="354"/>
      <c r="AB33" s="355"/>
      <c r="AC33" s="282"/>
      <c r="AD33" s="277"/>
      <c r="AE33" s="277"/>
      <c r="AF33" s="277"/>
      <c r="AG33" s="277"/>
      <c r="AH33" s="278"/>
      <c r="AI33" s="276"/>
      <c r="AJ33" s="277"/>
      <c r="AK33" s="277"/>
      <c r="AL33" s="277"/>
      <c r="AM33" s="277"/>
      <c r="AN33" s="277"/>
      <c r="AO33" s="277"/>
      <c r="AP33" s="277"/>
      <c r="AQ33" s="277"/>
      <c r="AR33" s="277"/>
      <c r="AS33" s="277"/>
      <c r="AT33" s="277"/>
      <c r="AU33" s="277"/>
      <c r="AV33" s="277"/>
      <c r="AW33" s="277"/>
      <c r="AX33" s="277"/>
      <c r="AY33" s="278"/>
      <c r="AZ33" s="279"/>
      <c r="BA33" s="280"/>
      <c r="BB33" s="280"/>
      <c r="BC33" s="280"/>
      <c r="BD33" s="280"/>
      <c r="BE33" s="280"/>
      <c r="BF33" s="280"/>
      <c r="BG33" s="280"/>
      <c r="BH33" s="280"/>
      <c r="BI33" s="280"/>
      <c r="BJ33" s="280"/>
      <c r="BK33" s="280"/>
      <c r="BL33" s="280"/>
      <c r="BM33" s="280"/>
      <c r="BN33" s="280"/>
      <c r="BO33" s="280"/>
      <c r="BP33" s="280"/>
      <c r="BQ33" s="280"/>
      <c r="BR33" s="280"/>
      <c r="BS33" s="280"/>
      <c r="BT33" s="280"/>
      <c r="BU33" s="280"/>
      <c r="BV33" s="281"/>
      <c r="BW33" s="268"/>
      <c r="BX33" s="269"/>
      <c r="BY33" s="269"/>
      <c r="BZ33" s="269"/>
      <c r="CA33" s="269"/>
      <c r="CB33" s="269"/>
      <c r="CC33" s="269"/>
      <c r="CD33" s="269"/>
      <c r="CE33" s="269"/>
      <c r="CF33" s="269"/>
      <c r="CG33" s="269"/>
      <c r="CH33" s="269"/>
      <c r="CI33" s="269"/>
      <c r="CJ33" s="269"/>
      <c r="CK33" s="269"/>
      <c r="CL33" s="269"/>
      <c r="CM33" s="269"/>
      <c r="CN33" s="270"/>
      <c r="CO33" s="273" t="s">
        <v>289</v>
      </c>
      <c r="CP33" s="273"/>
      <c r="CQ33" s="273"/>
      <c r="CR33" s="273"/>
      <c r="CS33" s="273"/>
      <c r="CT33" s="273"/>
      <c r="CU33" s="273"/>
      <c r="CV33" s="273"/>
      <c r="CW33" s="273"/>
      <c r="CX33" s="273"/>
      <c r="CY33" s="273"/>
      <c r="CZ33" s="273"/>
      <c r="DA33" s="273"/>
      <c r="DB33" s="273"/>
      <c r="DC33" s="273"/>
      <c r="DD33" s="273"/>
      <c r="DE33" s="273"/>
      <c r="DF33" s="289"/>
    </row>
    <row r="34" spans="30:33" ht="32.25" customHeight="1">
      <c r="AD34" s="5"/>
      <c r="AE34" s="5"/>
      <c r="AF34" s="5"/>
      <c r="AG34" s="5"/>
    </row>
    <row r="35" spans="1:97" s="2" customFormat="1" ht="15" customHeight="1">
      <c r="A35" s="349" t="s">
        <v>171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BD35" s="294" t="s">
        <v>233</v>
      </c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</row>
    <row r="36" spans="1:97" s="2" customFormat="1" ht="45.75" customHeight="1">
      <c r="A36" s="349"/>
      <c r="B36" s="349"/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6" t="s">
        <v>305</v>
      </c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6"/>
      <c r="AG36" s="346"/>
      <c r="AH36" s="346"/>
      <c r="AI36" s="346"/>
      <c r="AJ36" s="346"/>
      <c r="AK36" s="346"/>
      <c r="AL36" s="346"/>
      <c r="AM36" s="346"/>
      <c r="AN36" s="346"/>
      <c r="AO36" s="346"/>
      <c r="AP36" s="346"/>
      <c r="AQ36" s="346"/>
      <c r="AR36" s="346"/>
      <c r="AS36" s="346"/>
      <c r="AT36" s="346"/>
      <c r="AU36" s="346"/>
      <c r="AV36" s="346"/>
      <c r="AW36" s="346"/>
      <c r="AX36" s="346"/>
      <c r="AY36" s="6"/>
      <c r="AZ36" s="6"/>
      <c r="BA36" s="6"/>
      <c r="BB36" s="6"/>
      <c r="BC36" s="6"/>
      <c r="BD36" s="346" t="s">
        <v>311</v>
      </c>
      <c r="BE36" s="346"/>
      <c r="BF36" s="346"/>
      <c r="BG36" s="346"/>
      <c r="BH36" s="346"/>
      <c r="BI36" s="346"/>
      <c r="BJ36" s="346"/>
      <c r="BK36" s="346"/>
      <c r="BL36" s="346"/>
      <c r="BM36" s="346"/>
      <c r="BN36" s="346"/>
      <c r="BO36" s="346"/>
      <c r="BP36" s="346"/>
      <c r="BQ36" s="346"/>
      <c r="BR36" s="346"/>
      <c r="BS36" s="346"/>
      <c r="BT36" s="346"/>
      <c r="BU36" s="346"/>
      <c r="BV36" s="346"/>
      <c r="BW36" s="346"/>
      <c r="BX36" s="346"/>
      <c r="BY36" s="346"/>
      <c r="BZ36" s="346"/>
      <c r="CA36" s="346"/>
      <c r="CB36" s="346"/>
      <c r="CC36" s="346"/>
      <c r="CD36" s="346"/>
      <c r="CE36" s="346"/>
      <c r="CF36" s="346"/>
      <c r="CG36" s="346"/>
      <c r="CH36" s="346"/>
      <c r="CI36" s="346"/>
      <c r="CJ36" s="346"/>
      <c r="CK36" s="346"/>
      <c r="CL36" s="346"/>
      <c r="CM36" s="346"/>
      <c r="CN36" s="346"/>
      <c r="CO36" s="346"/>
      <c r="CP36" s="346"/>
      <c r="CQ36" s="346"/>
      <c r="CR36" s="346"/>
      <c r="CS36" s="346"/>
    </row>
    <row r="37" spans="19:97" s="2" customFormat="1" ht="15" customHeight="1"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6"/>
      <c r="AZ37" s="6"/>
      <c r="BA37" s="6"/>
      <c r="BB37" s="6"/>
      <c r="BC37" s="6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</row>
    <row r="38" spans="1:104" s="2" customFormat="1" ht="11.25" customHeight="1">
      <c r="A38" s="349" t="s">
        <v>430</v>
      </c>
      <c r="B38" s="349"/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0"/>
      <c r="BE38" s="350"/>
      <c r="BK38" s="294" t="s">
        <v>429</v>
      </c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</row>
    <row r="39" spans="1:104" s="6" customFormat="1" ht="27.75" customHeight="1">
      <c r="A39" s="349"/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Z39" s="346" t="s">
        <v>305</v>
      </c>
      <c r="AA39" s="346"/>
      <c r="AB39" s="346"/>
      <c r="AC39" s="346"/>
      <c r="AD39" s="346"/>
      <c r="AE39" s="346"/>
      <c r="AF39" s="346"/>
      <c r="AG39" s="346"/>
      <c r="AH39" s="346"/>
      <c r="AI39" s="346"/>
      <c r="AJ39" s="346"/>
      <c r="AK39" s="346"/>
      <c r="AL39" s="346"/>
      <c r="AM39" s="346"/>
      <c r="AN39" s="346"/>
      <c r="AO39" s="346"/>
      <c r="AP39" s="346"/>
      <c r="AQ39" s="346"/>
      <c r="AR39" s="346"/>
      <c r="AS39" s="346"/>
      <c r="AT39" s="346"/>
      <c r="AU39" s="346"/>
      <c r="AV39" s="346"/>
      <c r="AW39" s="346"/>
      <c r="AX39" s="346"/>
      <c r="AY39" s="346"/>
      <c r="AZ39" s="346"/>
      <c r="BA39" s="346"/>
      <c r="BB39" s="346"/>
      <c r="BC39" s="346"/>
      <c r="BD39" s="346"/>
      <c r="BE39" s="346"/>
      <c r="BK39" s="346" t="s">
        <v>311</v>
      </c>
      <c r="BL39" s="346"/>
      <c r="BM39" s="346"/>
      <c r="BN39" s="346"/>
      <c r="BO39" s="346"/>
      <c r="BP39" s="346"/>
      <c r="BQ39" s="346"/>
      <c r="BR39" s="346"/>
      <c r="BS39" s="346"/>
      <c r="BT39" s="346"/>
      <c r="BU39" s="346"/>
      <c r="BV39" s="346"/>
      <c r="BW39" s="346"/>
      <c r="BX39" s="346"/>
      <c r="BY39" s="346"/>
      <c r="BZ39" s="346"/>
      <c r="CA39" s="346"/>
      <c r="CB39" s="346"/>
      <c r="CC39" s="346"/>
      <c r="CD39" s="346"/>
      <c r="CE39" s="346"/>
      <c r="CF39" s="346"/>
      <c r="CG39" s="346"/>
      <c r="CH39" s="346"/>
      <c r="CI39" s="346"/>
      <c r="CJ39" s="346"/>
      <c r="CK39" s="346"/>
      <c r="CL39" s="346"/>
      <c r="CM39" s="346"/>
      <c r="CN39" s="346"/>
      <c r="CO39" s="346"/>
      <c r="CP39" s="346"/>
      <c r="CQ39" s="346"/>
      <c r="CR39" s="346"/>
      <c r="CS39" s="346"/>
      <c r="CT39" s="346"/>
      <c r="CU39" s="346"/>
      <c r="CV39" s="346"/>
      <c r="CW39" s="346"/>
      <c r="CX39" s="346"/>
      <c r="CY39" s="346"/>
      <c r="CZ39" s="346"/>
    </row>
    <row r="40" spans="1:104" s="6" customFormat="1" ht="11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</row>
    <row r="41" spans="1:97" s="6" customFormat="1" ht="17.25" customHeight="1">
      <c r="A41" s="349" t="s">
        <v>5</v>
      </c>
      <c r="B41" s="349"/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50"/>
      <c r="T41" s="350"/>
      <c r="U41" s="350"/>
      <c r="V41" s="350"/>
      <c r="W41" s="350"/>
      <c r="X41" s="350"/>
      <c r="Y41" s="350"/>
      <c r="Z41" s="350"/>
      <c r="AA41" s="350"/>
      <c r="AB41" s="350"/>
      <c r="AC41" s="350"/>
      <c r="AD41" s="350"/>
      <c r="AE41" s="350"/>
      <c r="AF41" s="350"/>
      <c r="AG41" s="350"/>
      <c r="AH41" s="350"/>
      <c r="AI41" s="350"/>
      <c r="AJ41" s="350"/>
      <c r="AK41" s="350"/>
      <c r="AL41" s="350"/>
      <c r="AM41" s="350"/>
      <c r="AN41" s="350"/>
      <c r="AO41" s="350"/>
      <c r="AP41" s="350"/>
      <c r="AQ41" s="350"/>
      <c r="AR41" s="350"/>
      <c r="AS41" s="350"/>
      <c r="AT41" s="350"/>
      <c r="AU41" s="350"/>
      <c r="AV41" s="350"/>
      <c r="AW41" s="350"/>
      <c r="AX41" s="350"/>
      <c r="AY41" s="2"/>
      <c r="AZ41" s="2"/>
      <c r="BA41" s="2"/>
      <c r="BB41" s="2"/>
      <c r="BC41" s="2"/>
      <c r="BD41" s="294" t="s">
        <v>234</v>
      </c>
      <c r="BE41" s="294"/>
      <c r="BF41" s="294"/>
      <c r="BG41" s="294"/>
      <c r="BH41" s="294"/>
      <c r="BI41" s="294"/>
      <c r="BJ41" s="294"/>
      <c r="BK41" s="294"/>
      <c r="BL41" s="294"/>
      <c r="BM41" s="294"/>
      <c r="BN41" s="294"/>
      <c r="BO41" s="294"/>
      <c r="BP41" s="294"/>
      <c r="BQ41" s="294"/>
      <c r="BR41" s="294"/>
      <c r="BS41" s="294"/>
      <c r="BT41" s="294"/>
      <c r="BU41" s="294"/>
      <c r="BV41" s="294"/>
      <c r="BW41" s="294"/>
      <c r="BX41" s="294"/>
      <c r="BY41" s="294"/>
      <c r="BZ41" s="294"/>
      <c r="CA41" s="294"/>
      <c r="CB41" s="294"/>
      <c r="CC41" s="294"/>
      <c r="CD41" s="294"/>
      <c r="CE41" s="294"/>
      <c r="CF41" s="294"/>
      <c r="CG41" s="294"/>
      <c r="CH41" s="294"/>
      <c r="CI41" s="294"/>
      <c r="CJ41" s="294"/>
      <c r="CK41" s="294"/>
      <c r="CL41" s="294"/>
      <c r="CM41" s="294"/>
      <c r="CN41" s="294"/>
      <c r="CO41" s="294"/>
      <c r="CP41" s="294"/>
      <c r="CQ41" s="294"/>
      <c r="CR41" s="294"/>
      <c r="CS41" s="294"/>
    </row>
    <row r="42" spans="1:97" s="6" customFormat="1" ht="42" customHeight="1">
      <c r="A42" s="349"/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6" t="s">
        <v>305</v>
      </c>
      <c r="T42" s="346"/>
      <c r="U42" s="346"/>
      <c r="V42" s="346"/>
      <c r="W42" s="346"/>
      <c r="X42" s="346"/>
      <c r="Y42" s="346"/>
      <c r="Z42" s="346"/>
      <c r="AA42" s="346"/>
      <c r="AB42" s="346"/>
      <c r="AC42" s="346"/>
      <c r="AD42" s="346"/>
      <c r="AE42" s="346"/>
      <c r="AF42" s="346"/>
      <c r="AG42" s="346"/>
      <c r="AH42" s="346"/>
      <c r="AI42" s="346"/>
      <c r="AJ42" s="346"/>
      <c r="AK42" s="346"/>
      <c r="AL42" s="346"/>
      <c r="AM42" s="346"/>
      <c r="AN42" s="346"/>
      <c r="AO42" s="346"/>
      <c r="AP42" s="346"/>
      <c r="AQ42" s="346"/>
      <c r="AR42" s="346"/>
      <c r="AS42" s="346"/>
      <c r="AT42" s="346"/>
      <c r="AU42" s="346"/>
      <c r="AV42" s="346"/>
      <c r="AW42" s="346"/>
      <c r="AX42" s="346"/>
      <c r="BD42" s="346" t="s">
        <v>311</v>
      </c>
      <c r="BE42" s="346"/>
      <c r="BF42" s="346"/>
      <c r="BG42" s="346"/>
      <c r="BH42" s="346"/>
      <c r="BI42" s="346"/>
      <c r="BJ42" s="346"/>
      <c r="BK42" s="346"/>
      <c r="BL42" s="346"/>
      <c r="BM42" s="346"/>
      <c r="BN42" s="346"/>
      <c r="BO42" s="346"/>
      <c r="BP42" s="346"/>
      <c r="BQ42" s="346"/>
      <c r="BR42" s="346"/>
      <c r="BS42" s="346"/>
      <c r="BT42" s="346"/>
      <c r="BU42" s="346"/>
      <c r="BV42" s="346"/>
      <c r="BW42" s="346"/>
      <c r="BX42" s="346"/>
      <c r="BY42" s="346"/>
      <c r="BZ42" s="346"/>
      <c r="CA42" s="346"/>
      <c r="CB42" s="346"/>
      <c r="CC42" s="346"/>
      <c r="CD42" s="346"/>
      <c r="CE42" s="346"/>
      <c r="CF42" s="346"/>
      <c r="CG42" s="346"/>
      <c r="CH42" s="346"/>
      <c r="CI42" s="346"/>
      <c r="CJ42" s="346"/>
      <c r="CK42" s="346"/>
      <c r="CL42" s="346"/>
      <c r="CM42" s="346"/>
      <c r="CN42" s="346"/>
      <c r="CO42" s="346"/>
      <c r="CP42" s="346"/>
      <c r="CQ42" s="346"/>
      <c r="CR42" s="346"/>
      <c r="CS42" s="346"/>
    </row>
    <row r="43" s="2" customFormat="1" ht="11.25">
      <c r="AU43" s="8"/>
    </row>
    <row r="44" spans="1:39" s="2" customFormat="1" ht="11.25">
      <c r="A44" s="352" t="s">
        <v>312</v>
      </c>
      <c r="B44" s="352"/>
      <c r="C44" s="301" t="s">
        <v>431</v>
      </c>
      <c r="D44" s="301"/>
      <c r="E44" s="301"/>
      <c r="F44" s="301"/>
      <c r="G44" s="353" t="s">
        <v>312</v>
      </c>
      <c r="H44" s="353"/>
      <c r="I44" s="294" t="s">
        <v>454</v>
      </c>
      <c r="J44" s="294"/>
      <c r="K44" s="294"/>
      <c r="L44" s="294"/>
      <c r="M44" s="294"/>
      <c r="N44" s="294"/>
      <c r="O44" s="294"/>
      <c r="P44" s="294"/>
      <c r="Q44" s="294"/>
      <c r="R44" s="294"/>
      <c r="S44" s="294"/>
      <c r="T44" s="294"/>
      <c r="U44" s="294"/>
      <c r="V44" s="294"/>
      <c r="W44" s="294"/>
      <c r="X44" s="294"/>
      <c r="Y44" s="294"/>
      <c r="Z44" s="294"/>
      <c r="AA44" s="294"/>
      <c r="AB44" s="294"/>
      <c r="AC44" s="294"/>
      <c r="AD44" s="294"/>
      <c r="AE44" s="294"/>
      <c r="AF44" s="294"/>
      <c r="AG44" s="351">
        <v>2022</v>
      </c>
      <c r="AH44" s="351"/>
      <c r="AI44" s="351"/>
      <c r="AJ44" s="351"/>
      <c r="AK44" s="351"/>
      <c r="AL44" s="351"/>
      <c r="AM44" s="2" t="s">
        <v>295</v>
      </c>
    </row>
    <row r="45" ht="3" customHeight="1"/>
  </sheetData>
  <sheetProtection/>
  <mergeCells count="195">
    <mergeCell ref="CO33:DF33"/>
    <mergeCell ref="AI31:AY31"/>
    <mergeCell ref="A38:W39"/>
    <mergeCell ref="BK39:CZ39"/>
    <mergeCell ref="Z38:BE38"/>
    <mergeCell ref="BK38:CZ38"/>
    <mergeCell ref="A31:AB31"/>
    <mergeCell ref="A32:AB32"/>
    <mergeCell ref="A33:AB33"/>
    <mergeCell ref="AC33:AH33"/>
    <mergeCell ref="AZ31:BV31"/>
    <mergeCell ref="BW31:CN31"/>
    <mergeCell ref="AG44:AL44"/>
    <mergeCell ref="A41:R42"/>
    <mergeCell ref="S41:AX41"/>
    <mergeCell ref="BD41:CS41"/>
    <mergeCell ref="A44:B44"/>
    <mergeCell ref="C44:F44"/>
    <mergeCell ref="CO31:DF31"/>
    <mergeCell ref="G44:H44"/>
    <mergeCell ref="I44:AF44"/>
    <mergeCell ref="S42:AX42"/>
    <mergeCell ref="BD42:CS42"/>
    <mergeCell ref="AI29:AY29"/>
    <mergeCell ref="Z39:BE39"/>
    <mergeCell ref="A30:AB30"/>
    <mergeCell ref="A35:R36"/>
    <mergeCell ref="S35:AX35"/>
    <mergeCell ref="S36:AX36"/>
    <mergeCell ref="BD36:CS36"/>
    <mergeCell ref="CO26:DF26"/>
    <mergeCell ref="AC29:AH29"/>
    <mergeCell ref="AI26:AY26"/>
    <mergeCell ref="AI28:AY28"/>
    <mergeCell ref="CO29:DF29"/>
    <mergeCell ref="BW29:CN29"/>
    <mergeCell ref="BW26:CN26"/>
    <mergeCell ref="AZ29:BV29"/>
    <mergeCell ref="AC27:AH27"/>
    <mergeCell ref="AC28:AH28"/>
    <mergeCell ref="A18:AB18"/>
    <mergeCell ref="AC20:AH20"/>
    <mergeCell ref="AC18:AH18"/>
    <mergeCell ref="AC23:AH24"/>
    <mergeCell ref="A25:AB25"/>
    <mergeCell ref="A26:AB26"/>
    <mergeCell ref="A27:AB27"/>
    <mergeCell ref="A28:AB28"/>
    <mergeCell ref="AI20:AY20"/>
    <mergeCell ref="AI23:AY24"/>
    <mergeCell ref="A20:AB20"/>
    <mergeCell ref="A21:AB21"/>
    <mergeCell ref="A22:AB22"/>
    <mergeCell ref="A23:AB23"/>
    <mergeCell ref="A24:AB24"/>
    <mergeCell ref="AC21:AH21"/>
    <mergeCell ref="AI22:AY22"/>
    <mergeCell ref="AI21:AY21"/>
    <mergeCell ref="A11:AB11"/>
    <mergeCell ref="A16:AB16"/>
    <mergeCell ref="A17:AB17"/>
    <mergeCell ref="A8:AB8"/>
    <mergeCell ref="A12:AB12"/>
    <mergeCell ref="A13:AB13"/>
    <mergeCell ref="A14:AB14"/>
    <mergeCell ref="A15:AB15"/>
    <mergeCell ref="A7:AB7"/>
    <mergeCell ref="CO10:DF10"/>
    <mergeCell ref="AC8:AH9"/>
    <mergeCell ref="AC10:AH10"/>
    <mergeCell ref="AI10:AY10"/>
    <mergeCell ref="AZ10:BV10"/>
    <mergeCell ref="BW10:CN10"/>
    <mergeCell ref="A9:AB9"/>
    <mergeCell ref="A10:AB10"/>
    <mergeCell ref="CO9:DF9"/>
    <mergeCell ref="A6:AB6"/>
    <mergeCell ref="AZ4:BV4"/>
    <mergeCell ref="CO8:DF8"/>
    <mergeCell ref="AC6:AH7"/>
    <mergeCell ref="AI6:AY7"/>
    <mergeCell ref="AZ6:BV7"/>
    <mergeCell ref="BW6:CN7"/>
    <mergeCell ref="CO4:DF4"/>
    <mergeCell ref="AZ5:BV5"/>
    <mergeCell ref="BW4:CN4"/>
    <mergeCell ref="BW8:CN8"/>
    <mergeCell ref="AI8:AY8"/>
    <mergeCell ref="BW9:CN9"/>
    <mergeCell ref="CO3:DF3"/>
    <mergeCell ref="CO6:DF7"/>
    <mergeCell ref="BW5:CN5"/>
    <mergeCell ref="AI5:AY5"/>
    <mergeCell ref="CO5:DF5"/>
    <mergeCell ref="BW3:CN3"/>
    <mergeCell ref="AI3:AY3"/>
    <mergeCell ref="A3:AB3"/>
    <mergeCell ref="A4:AB4"/>
    <mergeCell ref="A5:AB5"/>
    <mergeCell ref="AC3:AH3"/>
    <mergeCell ref="AC4:AH4"/>
    <mergeCell ref="AC5:AH5"/>
    <mergeCell ref="CO12:DF12"/>
    <mergeCell ref="AC13:AH13"/>
    <mergeCell ref="BW13:CN13"/>
    <mergeCell ref="AC11:AH11"/>
    <mergeCell ref="BW11:CN11"/>
    <mergeCell ref="AI11:AY11"/>
    <mergeCell ref="BW12:CN12"/>
    <mergeCell ref="CO11:DF11"/>
    <mergeCell ref="AZ11:BV11"/>
    <mergeCell ref="AC12:AH12"/>
    <mergeCell ref="AZ12:BV12"/>
    <mergeCell ref="AZ3:BV3"/>
    <mergeCell ref="AI9:AY9"/>
    <mergeCell ref="AZ8:BV8"/>
    <mergeCell ref="AZ9:BV9"/>
    <mergeCell ref="AI4:AY4"/>
    <mergeCell ref="AI12:AY12"/>
    <mergeCell ref="AC14:AH14"/>
    <mergeCell ref="AI14:AY14"/>
    <mergeCell ref="AZ14:BV14"/>
    <mergeCell ref="AI13:AY13"/>
    <mergeCell ref="AZ13:BV13"/>
    <mergeCell ref="CO13:DF13"/>
    <mergeCell ref="BW14:CN14"/>
    <mergeCell ref="CO14:DF14"/>
    <mergeCell ref="AZ17:BV17"/>
    <mergeCell ref="AZ15:BV15"/>
    <mergeCell ref="AZ16:BV16"/>
    <mergeCell ref="AC16:AH16"/>
    <mergeCell ref="AI16:AY16"/>
    <mergeCell ref="AC17:AH17"/>
    <mergeCell ref="AI17:AY17"/>
    <mergeCell ref="AC15:AH15"/>
    <mergeCell ref="CO23:DF24"/>
    <mergeCell ref="AI15:AY15"/>
    <mergeCell ref="BW17:CN17"/>
    <mergeCell ref="CO17:DF17"/>
    <mergeCell ref="BW16:CN16"/>
    <mergeCell ref="CO16:DF16"/>
    <mergeCell ref="AI18:AY18"/>
    <mergeCell ref="AZ18:BV18"/>
    <mergeCell ref="CO15:DF15"/>
    <mergeCell ref="BW15:CN15"/>
    <mergeCell ref="AZ26:BV26"/>
    <mergeCell ref="CO19:DF19"/>
    <mergeCell ref="CO18:DF18"/>
    <mergeCell ref="BW18:CN18"/>
    <mergeCell ref="AZ19:BV19"/>
    <mergeCell ref="AI19:AY19"/>
    <mergeCell ref="AZ23:BV24"/>
    <mergeCell ref="BW21:CN21"/>
    <mergeCell ref="CO21:DF21"/>
    <mergeCell ref="CO22:DF22"/>
    <mergeCell ref="BW20:CN20"/>
    <mergeCell ref="BW22:CN22"/>
    <mergeCell ref="BW23:CN24"/>
    <mergeCell ref="CO20:DF20"/>
    <mergeCell ref="CO32:DF32"/>
    <mergeCell ref="BD35:CS35"/>
    <mergeCell ref="AZ21:BV21"/>
    <mergeCell ref="AZ22:BV22"/>
    <mergeCell ref="AZ28:BV28"/>
    <mergeCell ref="BW27:CN27"/>
    <mergeCell ref="AC30:AH30"/>
    <mergeCell ref="CO25:DF25"/>
    <mergeCell ref="CO30:DF30"/>
    <mergeCell ref="CO27:DF27"/>
    <mergeCell ref="BW28:CN28"/>
    <mergeCell ref="CO28:DF28"/>
    <mergeCell ref="AZ25:BV25"/>
    <mergeCell ref="AI27:AY27"/>
    <mergeCell ref="AI25:AY25"/>
    <mergeCell ref="AZ27:BV27"/>
    <mergeCell ref="AI32:AY32"/>
    <mergeCell ref="AC26:AH26"/>
    <mergeCell ref="A2:DF2"/>
    <mergeCell ref="A19:AB19"/>
    <mergeCell ref="AC25:AH25"/>
    <mergeCell ref="AC19:AH19"/>
    <mergeCell ref="AC22:AH22"/>
    <mergeCell ref="BW25:CN25"/>
    <mergeCell ref="AZ20:BV20"/>
    <mergeCell ref="BW19:CN19"/>
    <mergeCell ref="AC32:AH32"/>
    <mergeCell ref="AZ32:BV32"/>
    <mergeCell ref="BW33:CN33"/>
    <mergeCell ref="AI30:AY30"/>
    <mergeCell ref="AZ30:BV30"/>
    <mergeCell ref="BW30:CN30"/>
    <mergeCell ref="AI33:AY33"/>
    <mergeCell ref="AZ33:BV33"/>
    <mergeCell ref="AC31:AH31"/>
    <mergeCell ref="BW32:CN32"/>
  </mergeCells>
  <printOptions/>
  <pageMargins left="0.81" right="0.2" top="0.5905511811023623" bottom="0.3937007874015748" header="0.1968503937007874" footer="0.1968503937007874"/>
  <pageSetup horizontalDpi="600" verticalDpi="600" orientation="portrait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PROF-KnyazevaNA</dc:creator>
  <cp:keywords/>
  <dc:description/>
  <cp:lastModifiedBy>Admin</cp:lastModifiedBy>
  <cp:lastPrinted>2022-02-04T06:48:24Z</cp:lastPrinted>
  <dcterms:created xsi:type="dcterms:W3CDTF">2007-09-21T13:36:41Z</dcterms:created>
  <dcterms:modified xsi:type="dcterms:W3CDTF">2022-05-11T08:30:37Z</dcterms:modified>
  <cp:category/>
  <cp:version/>
  <cp:contentType/>
  <cp:contentStatus/>
</cp:coreProperties>
</file>