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178" i="1" l="1"/>
  <c r="M177" i="1"/>
  <c r="F175" i="1"/>
  <c r="M175" i="1" s="1"/>
  <c r="M170" i="1"/>
  <c r="M168" i="1"/>
  <c r="M164" i="1"/>
  <c r="F164" i="1"/>
  <c r="M156" i="1"/>
  <c r="M155" i="1"/>
  <c r="M153" i="1"/>
  <c r="F153" i="1"/>
  <c r="M130" i="1"/>
  <c r="M129" i="1"/>
  <c r="M127" i="1"/>
  <c r="F127" i="1"/>
  <c r="M126" i="1"/>
  <c r="F126" i="1"/>
  <c r="M125" i="1"/>
  <c r="F125" i="1"/>
  <c r="M120" i="1"/>
  <c r="M119" i="1"/>
  <c r="M117" i="1"/>
  <c r="F117" i="1"/>
  <c r="M116" i="1"/>
  <c r="M115" i="1"/>
  <c r="M113" i="1"/>
  <c r="F113" i="1"/>
  <c r="M108" i="1"/>
  <c r="M107" i="1"/>
  <c r="M105" i="1"/>
  <c r="F105" i="1"/>
  <c r="M104" i="1"/>
  <c r="F104" i="1"/>
  <c r="M94" i="1"/>
  <c r="F94" i="1"/>
  <c r="M92" i="1"/>
  <c r="M90" i="1"/>
  <c r="M89" i="1"/>
  <c r="F87" i="1"/>
  <c r="M87" i="1" s="1"/>
  <c r="M86" i="1"/>
  <c r="M81" i="1"/>
  <c r="F81" i="1"/>
  <c r="M77" i="1"/>
  <c r="F74" i="1"/>
  <c r="M74" i="1" s="1"/>
  <c r="M71" i="1"/>
  <c r="M69" i="1"/>
  <c r="F69" i="1"/>
  <c r="M61" i="1"/>
  <c r="F59" i="1"/>
  <c r="M59" i="1" s="1"/>
  <c r="M58" i="1"/>
  <c r="M57" i="1"/>
  <c r="M55" i="1"/>
  <c r="M54" i="1"/>
  <c r="M53" i="1"/>
  <c r="M51" i="1"/>
  <c r="F51" i="1"/>
  <c r="M50" i="1"/>
  <c r="M49" i="1"/>
  <c r="M48" i="1"/>
  <c r="F46" i="1"/>
  <c r="M46" i="1" s="1"/>
  <c r="F45" i="1"/>
  <c r="M45" i="1" s="1"/>
  <c r="M43" i="1"/>
  <c r="M35" i="1"/>
  <c r="F32" i="1"/>
  <c r="M32" i="1" s="1"/>
  <c r="M27" i="1"/>
  <c r="M24" i="1"/>
  <c r="F24" i="1"/>
  <c r="M23" i="1"/>
  <c r="M21" i="1"/>
  <c r="M20" i="1"/>
  <c r="F19" i="1"/>
  <c r="F95" i="1" s="1"/>
  <c r="M95" i="1" s="1"/>
  <c r="M19" i="1" l="1"/>
</calcChain>
</file>

<file path=xl/sharedStrings.xml><?xml version="1.0" encoding="utf-8"?>
<sst xmlns="http://schemas.openxmlformats.org/spreadsheetml/2006/main" count="605" uniqueCount="293">
  <si>
    <t>Утверждена
приказом Минфина России от 28.12.2010 N 191н
(в редакции приказов Минфина России от 26.10.2012 N 138н и от 19.12.2014 N 157н)</t>
  </si>
  <si>
    <t xml:space="preserve"> ОТЧЕТ  О ФИНАНСОВЫХ РЕЗУЛЬТАТАХ ДЕЯТЕЛЬНОСТИ</t>
  </si>
  <si>
    <t>КОДЫ</t>
  </si>
  <si>
    <t>Форма по ОКУД</t>
  </si>
  <si>
    <t>0503121</t>
  </si>
  <si>
    <t>на 1</t>
  </si>
  <si>
    <t>января</t>
  </si>
  <si>
    <t>17</t>
  </si>
  <si>
    <t>г.</t>
  </si>
  <si>
    <t>Дата</t>
  </si>
  <si>
    <t>01.01.2017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</si>
  <si>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</si>
  <si>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</si>
  <si>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>по ОКПО</t>
  </si>
  <si>
    <t>00365492</t>
  </si>
  <si>
    <t xml:space="preserve">главный администратор, администратор источников </t>
  </si>
  <si>
    <t>ИНН</t>
  </si>
  <si>
    <t>6127011090</t>
  </si>
  <si>
    <t>финансирования дефицита бюджета</t>
  </si>
  <si>
    <t>Администрация Летницкого сельского поселения</t>
  </si>
  <si>
    <t>Глава по БК</t>
  </si>
  <si>
    <t>951</t>
  </si>
  <si>
    <t>Наименование бюджета (публично-правового образования)</t>
  </si>
  <si>
    <t>Бюджет Летницкого сельского поселения</t>
  </si>
  <si>
    <t>по ОКТМО</t>
  </si>
  <si>
    <t>60644444</t>
  </si>
  <si>
    <t>Периодичность: годовая</t>
  </si>
  <si>
    <t>Единица измерения: руб.</t>
  </si>
  <si>
    <t>по ОКЕИ</t>
  </si>
  <si>
    <t>Код</t>
  </si>
  <si>
    <t xml:space="preserve">Бюджетная </t>
  </si>
  <si>
    <t>Средства</t>
  </si>
  <si>
    <t>Наименование показателя</t>
  </si>
  <si>
    <t>стро-</t>
  </si>
  <si>
    <t>по</t>
  </si>
  <si>
    <t>деятельность</t>
  </si>
  <si>
    <t>во временном</t>
  </si>
  <si>
    <t>Итого</t>
  </si>
  <si>
    <t>ки</t>
  </si>
  <si>
    <t>КОСГУ</t>
  </si>
  <si>
    <t>распоряжении</t>
  </si>
  <si>
    <t>5</t>
  </si>
  <si>
    <t>6</t>
  </si>
  <si>
    <r>
      <t xml:space="preserve">Доходы </t>
    </r>
    <r>
      <rPr>
        <sz val="10"/>
        <rFont val="Times New Roman"/>
        <family val="1"/>
      </rPr>
      <t>(стр.020 + стр.030 + стр.040 + стр.050 + стр.060 +
стр.080 + стр.090 + стр.100 + стр.110)</t>
    </r>
  </si>
  <si>
    <t>010</t>
  </si>
  <si>
    <t>100</t>
  </si>
  <si>
    <t>-</t>
  </si>
  <si>
    <t xml:space="preserve">   Налоговые доходы</t>
  </si>
  <si>
    <t>020</t>
  </si>
  <si>
    <t>110</t>
  </si>
  <si>
    <t xml:space="preserve">   Доходы от собственности</t>
  </si>
  <si>
    <t>030</t>
  </si>
  <si>
    <t>120</t>
  </si>
  <si>
    <t xml:space="preserve">   Доходы от оказания платных услуг (работ)</t>
  </si>
  <si>
    <t>040</t>
  </si>
  <si>
    <t>130</t>
  </si>
  <si>
    <t xml:space="preserve">   Суммы принудительного изъятия</t>
  </si>
  <si>
    <t>050</t>
  </si>
  <si>
    <t>140</t>
  </si>
  <si>
    <t xml:space="preserve">   Безвозмездные  поступления от бюджетов</t>
  </si>
  <si>
    <t>060</t>
  </si>
  <si>
    <t>150</t>
  </si>
  <si>
    <t xml:space="preserve">                           в том числе:</t>
  </si>
  <si>
    <t xml:space="preserve">                  поступления от других бюджетов бюджетной системы </t>
  </si>
  <si>
    <t xml:space="preserve">                  Российской Федерации</t>
  </si>
  <si>
    <t>061</t>
  </si>
  <si>
    <t>151</t>
  </si>
  <si>
    <t xml:space="preserve">                  поступления от наднациональных организаций и правительств </t>
  </si>
  <si>
    <t xml:space="preserve">                  иностранных государств</t>
  </si>
  <si>
    <t>062</t>
  </si>
  <si>
    <t>152</t>
  </si>
  <si>
    <t xml:space="preserve">                  поступления от международных финансовых организаций</t>
  </si>
  <si>
    <t>063</t>
  </si>
  <si>
    <t>153</t>
  </si>
  <si>
    <t xml:space="preserve">   Взносы на социальные нужды</t>
  </si>
  <si>
    <t>080</t>
  </si>
  <si>
    <t>160</t>
  </si>
  <si>
    <t xml:space="preserve">   Доходы от операций с активами</t>
  </si>
  <si>
    <t>090</t>
  </si>
  <si>
    <t>170</t>
  </si>
  <si>
    <t xml:space="preserve">                 доходы от переоценки активов</t>
  </si>
  <si>
    <t>091</t>
  </si>
  <si>
    <t>171</t>
  </si>
  <si>
    <t xml:space="preserve">                 доходы от реализации активов</t>
  </si>
  <si>
    <t>092</t>
  </si>
  <si>
    <t>172</t>
  </si>
  <si>
    <t xml:space="preserve">                 чрезвычайные доходы от операций с активами</t>
  </si>
  <si>
    <t>093</t>
  </si>
  <si>
    <t>173</t>
  </si>
  <si>
    <t>Форма 0503121 с.2</t>
  </si>
  <si>
    <t xml:space="preserve">   Прочие доходы</t>
  </si>
  <si>
    <t>180</t>
  </si>
  <si>
    <t xml:space="preserve">   Доходы будущих периодов</t>
  </si>
  <si>
    <r>
      <t xml:space="preserve">Расходы </t>
    </r>
    <r>
      <rPr>
        <sz val="10"/>
        <rFont val="Times New Roman"/>
        <family val="1"/>
      </rPr>
      <t xml:space="preserve"> (стр.160 + стр.170 + стр.190 + стр.210 +
стр.230 + стр.240 + стр.260 + стр.270 + стр.280)</t>
    </r>
  </si>
  <si>
    <t>200</t>
  </si>
  <si>
    <t>Оплата труда и начисления на выплаты по оплате труда</t>
  </si>
  <si>
    <t>210</t>
  </si>
  <si>
    <t xml:space="preserve">                  заработная плата</t>
  </si>
  <si>
    <t>161</t>
  </si>
  <si>
    <t>211</t>
  </si>
  <si>
    <t xml:space="preserve">                  прочие выплаты </t>
  </si>
  <si>
    <t>162</t>
  </si>
  <si>
    <t>212</t>
  </si>
  <si>
    <t xml:space="preserve">                  начисления на выплаты по оплате труда</t>
  </si>
  <si>
    <t>163</t>
  </si>
  <si>
    <t>213</t>
  </si>
  <si>
    <t xml:space="preserve">   Приобретение работ, услуг</t>
  </si>
  <si>
    <t>220</t>
  </si>
  <si>
    <t xml:space="preserve">                  услуги связи</t>
  </si>
  <si>
    <t>221</t>
  </si>
  <si>
    <t xml:space="preserve">                  транспортные услуги</t>
  </si>
  <si>
    <t>222</t>
  </si>
  <si>
    <t xml:space="preserve">                  коммунальные услуги</t>
  </si>
  <si>
    <t>223</t>
  </si>
  <si>
    <t xml:space="preserve">                  арендная плата за пользование имуществом</t>
  </si>
  <si>
    <t>174</t>
  </si>
  <si>
    <t>224</t>
  </si>
  <si>
    <t xml:space="preserve">                  работы, услуги по содержанию имущества</t>
  </si>
  <si>
    <t>175</t>
  </si>
  <si>
    <t>225</t>
  </si>
  <si>
    <t xml:space="preserve">                  прочие работы, услуги</t>
  </si>
  <si>
    <t>176</t>
  </si>
  <si>
    <t>226</t>
  </si>
  <si>
    <t xml:space="preserve">   Обслуживание  государственного (муниципального) долга</t>
  </si>
  <si>
    <t>190</t>
  </si>
  <si>
    <t>230</t>
  </si>
  <si>
    <t xml:space="preserve">                  обслуживание внутреннего долга</t>
  </si>
  <si>
    <t>191</t>
  </si>
  <si>
    <t>231</t>
  </si>
  <si>
    <t xml:space="preserve">                  обслуживание внешнего долга</t>
  </si>
  <si>
    <t>192</t>
  </si>
  <si>
    <t>232</t>
  </si>
  <si>
    <t>Форма 0503121 с.3</t>
  </si>
  <si>
    <t xml:space="preserve">   Безвозмездные перечисления организациям</t>
  </si>
  <si>
    <t>240</t>
  </si>
  <si>
    <t xml:space="preserve">                   безвозмездные перечисления государственным
                   и муниципальным организациям</t>
  </si>
  <si>
    <t>241</t>
  </si>
  <si>
    <t xml:space="preserve">                   безвозмездные перечисления организациям, за </t>
  </si>
  <si>
    <t xml:space="preserve">                   исключением государственных и муниципальных организаций</t>
  </si>
  <si>
    <t>242</t>
  </si>
  <si>
    <t xml:space="preserve">   Безвозмездные перечисления бюджетам</t>
  </si>
  <si>
    <t>250</t>
  </si>
  <si>
    <t xml:space="preserve">                    перечисления другим бюджетам бюджетной системы </t>
  </si>
  <si>
    <t xml:space="preserve">                    Российской Федерации</t>
  </si>
  <si>
    <t>251</t>
  </si>
  <si>
    <t xml:space="preserve">                   перечисления наднациональным организациям и правительствам </t>
  </si>
  <si>
    <t xml:space="preserve">                   иностранных государств</t>
  </si>
  <si>
    <t>252</t>
  </si>
  <si>
    <t xml:space="preserve">                   перечисления международным организациям</t>
  </si>
  <si>
    <t>233</t>
  </si>
  <si>
    <t>253</t>
  </si>
  <si>
    <t xml:space="preserve">   Социальное обеспечение</t>
  </si>
  <si>
    <t>260</t>
  </si>
  <si>
    <t>пенсии, пособия и выплаты по пенсионному, социальному и медицинскому страхованию населения</t>
  </si>
  <si>
    <t>261</t>
  </si>
  <si>
    <t xml:space="preserve">                пособия по социальной помощи населению</t>
  </si>
  <si>
    <t>262</t>
  </si>
  <si>
    <t xml:space="preserve">                пенсии, пособия, выплачиваемые организациями сектора</t>
  </si>
  <si>
    <t xml:space="preserve">                государственного управления</t>
  </si>
  <si>
    <t>243</t>
  </si>
  <si>
    <t>263</t>
  </si>
  <si>
    <t xml:space="preserve">   Расходы по операциям с активами </t>
  </si>
  <si>
    <t>270</t>
  </si>
  <si>
    <t xml:space="preserve">                  амортизация основных средств и нематериальных активов</t>
  </si>
  <si>
    <t>271</t>
  </si>
  <si>
    <t xml:space="preserve">                  расходование материальных запасов</t>
  </si>
  <si>
    <t>272</t>
  </si>
  <si>
    <t xml:space="preserve">                  чрезвычайные расходы по операциям с активами</t>
  </si>
  <si>
    <t>273</t>
  </si>
  <si>
    <t xml:space="preserve">   Прочие расходы</t>
  </si>
  <si>
    <t>290</t>
  </si>
  <si>
    <t xml:space="preserve">   Расходы будущих периодов</t>
  </si>
  <si>
    <t>280</t>
  </si>
  <si>
    <r>
      <t xml:space="preserve">Чистый операционный результат </t>
    </r>
    <r>
      <rPr>
        <sz val="10"/>
        <rFont val="Times New Roman"/>
        <family val="1"/>
      </rPr>
      <t>(стр.291 - стр.292 + стр.303); (стр.310 + стр.380)</t>
    </r>
  </si>
  <si>
    <r>
      <t xml:space="preserve">   Операционный результат до налогообложения  </t>
    </r>
    <r>
      <rPr>
        <sz val="10"/>
        <rFont val="Times New Roman"/>
        <family val="1"/>
      </rPr>
      <t>(стр.010 - стр.150)</t>
    </r>
  </si>
  <si>
    <t>291</t>
  </si>
  <si>
    <t xml:space="preserve">   Налог на прибыль </t>
  </si>
  <si>
    <t>292</t>
  </si>
  <si>
    <t xml:space="preserve">   Резервы предстоящих расходов</t>
  </si>
  <si>
    <t>303</t>
  </si>
  <si>
    <t>Форма 0503121 с.4</t>
  </si>
  <si>
    <r>
      <t xml:space="preserve">Операции с нефинансовыми активами 
</t>
    </r>
    <r>
      <rPr>
        <sz val="10"/>
        <rFont val="Times New Roman"/>
        <family val="1"/>
      </rPr>
      <t>(стр.320 + стр.330 + стр.350 + стр.360 + стр.370)</t>
    </r>
  </si>
  <si>
    <t>310</t>
  </si>
  <si>
    <t xml:space="preserve">   Чистое поступление основных средств </t>
  </si>
  <si>
    <t>320</t>
  </si>
  <si>
    <t xml:space="preserve">                   увеличение стоимости основных средств</t>
  </si>
  <si>
    <t>321</t>
  </si>
  <si>
    <t xml:space="preserve">                   уменьшение стоимости основных средств</t>
  </si>
  <si>
    <t>322</t>
  </si>
  <si>
    <t>410</t>
  </si>
  <si>
    <t xml:space="preserve">   Чистое поступление нематериальных активов</t>
  </si>
  <si>
    <t>330</t>
  </si>
  <si>
    <t xml:space="preserve">                   увеличение стоимости нематериальных активов</t>
  </si>
  <si>
    <t>331</t>
  </si>
  <si>
    <t xml:space="preserve">                   уменьшение стоимости нематериальных активов</t>
  </si>
  <si>
    <t>332</t>
  </si>
  <si>
    <t>420</t>
  </si>
  <si>
    <t xml:space="preserve">   Чистое поступление непроизведенных активов</t>
  </si>
  <si>
    <t>350</t>
  </si>
  <si>
    <t xml:space="preserve">                   увеличение стоимости непроизведенных активов</t>
  </si>
  <si>
    <t>351</t>
  </si>
  <si>
    <t xml:space="preserve">                   уменьшение стоимости непроизведенных активов</t>
  </si>
  <si>
    <t>352</t>
  </si>
  <si>
    <t>430</t>
  </si>
  <si>
    <t xml:space="preserve">   Чистое поступление материальных запасов</t>
  </si>
  <si>
    <t>360</t>
  </si>
  <si>
    <t xml:space="preserve">                   увеличение стоимости материальных запасов</t>
  </si>
  <si>
    <t>361</t>
  </si>
  <si>
    <t>340</t>
  </si>
  <si>
    <t xml:space="preserve">                   уменьшение стоимости материальных запасов</t>
  </si>
  <si>
    <t>362</t>
  </si>
  <si>
    <t>440</t>
  </si>
  <si>
    <t xml:space="preserve">    Чистое изменение затрат на изготовление готовой продукции,
выполнение работ, услуг</t>
  </si>
  <si>
    <t>370</t>
  </si>
  <si>
    <t xml:space="preserve">                   увеличение затрат</t>
  </si>
  <si>
    <t>371</t>
  </si>
  <si>
    <t>Х</t>
  </si>
  <si>
    <t xml:space="preserve">                   уменьшение затрат</t>
  </si>
  <si>
    <t>372</t>
  </si>
  <si>
    <r>
      <t xml:space="preserve">    Операции с финансовыми активами и обязательствами </t>
    </r>
    <r>
      <rPr>
        <sz val="9"/>
        <rFont val="Times New Roman"/>
        <family val="1"/>
      </rPr>
      <t>(стр.390 - стр.510)</t>
    </r>
  </si>
  <si>
    <t>380</t>
  </si>
  <si>
    <r>
      <t xml:space="preserve">Операции с финансовыми активами </t>
    </r>
    <r>
      <rPr>
        <sz val="9"/>
        <rFont val="Times New Roman"/>
        <family val="1"/>
      </rPr>
      <t>(стр.410 + стр.420 + стр.440 + стр.460 + стр.470 + стр.480)</t>
    </r>
  </si>
  <si>
    <t>390</t>
  </si>
  <si>
    <t xml:space="preserve">   Чистое поступление средств на счета бюджетов</t>
  </si>
  <si>
    <t xml:space="preserve">                   поступление на счета бюджетов</t>
  </si>
  <si>
    <t>411</t>
  </si>
  <si>
    <t>510</t>
  </si>
  <si>
    <t xml:space="preserve">                   выбытия со счетов бюджетов</t>
  </si>
  <si>
    <t>412</t>
  </si>
  <si>
    <t>610</t>
  </si>
  <si>
    <t>Форма 0503121 с.5</t>
  </si>
  <si>
    <t>Чистое поступление ценных бумаг, кроме акций</t>
  </si>
  <si>
    <t xml:space="preserve">увеличение стоимости ценных бумаг, кроме акций 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</si>
  <si>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</si>
  <si>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</si>
  <si>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</si>
  <si>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</si>
  <si>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</si>
  <si>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</si>
  <si>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 xml:space="preserve">                   увеличение стоимости акций и иных форм участия в капитале</t>
  </si>
  <si>
    <t>441</t>
  </si>
  <si>
    <t>530</t>
  </si>
  <si>
    <t xml:space="preserve">                   уменьшение стоимости акций и иных форм участия в капитале</t>
  </si>
  <si>
    <t>442</t>
  </si>
  <si>
    <t>630</t>
  </si>
  <si>
    <t>Чистое предоставление бюджетных кредитов</t>
  </si>
  <si>
    <t>460</t>
  </si>
  <si>
    <t xml:space="preserve">                   увеличение задолженности по  бюджетным кредитам</t>
  </si>
  <si>
    <t>461</t>
  </si>
  <si>
    <t>540</t>
  </si>
  <si>
    <t xml:space="preserve">                   уменьшение задолженности по  бюджетным ссудам и кредитам</t>
  </si>
  <si>
    <t>462</t>
  </si>
  <si>
    <t>640</t>
  </si>
  <si>
    <t xml:space="preserve">Чистое поступление иных финансовых активов   </t>
  </si>
  <si>
    <t>470</t>
  </si>
  <si>
    <t xml:space="preserve">                   увеличение стоимости иных финансовых активов</t>
  </si>
  <si>
    <t>471</t>
  </si>
  <si>
    <t>550</t>
  </si>
  <si>
    <t xml:space="preserve">                   уменьшение стоимости иных финансовых активов</t>
  </si>
  <si>
    <t>472</t>
  </si>
  <si>
    <t>650</t>
  </si>
  <si>
    <t>Чистое увеличение прочей дебиторской задолженности (кроме бюджетных кредитов)</t>
  </si>
  <si>
    <t>480</t>
  </si>
  <si>
    <t xml:space="preserve">                   увеличение прочей дебиторской задолженности</t>
  </si>
  <si>
    <t>481</t>
  </si>
  <si>
    <t>560</t>
  </si>
  <si>
    <t xml:space="preserve">                   уменьшение прочей дебиторской задолженности</t>
  </si>
  <si>
    <t>482</t>
  </si>
  <si>
    <t>660</t>
  </si>
  <si>
    <t>Форма 0503121 с.6</t>
  </si>
  <si>
    <r>
      <t xml:space="preserve">Операции с обязательствами </t>
    </r>
    <r>
      <rPr>
        <sz val="10"/>
        <rFont val="Times New Roman"/>
        <family val="1"/>
      </rPr>
      <t>(стр.520 + стр.530 + стр.540)</t>
    </r>
  </si>
  <si>
    <t xml:space="preserve">Чистое увеличение задолженности по внутреннему государственному (муниципальному)  долгу </t>
  </si>
  <si>
    <t xml:space="preserve">                   увеличение задолженности по внутреннему государственному </t>
  </si>
  <si>
    <t xml:space="preserve">                   (муниципальному) долгу</t>
  </si>
  <si>
    <t>521</t>
  </si>
  <si>
    <t>710</t>
  </si>
  <si>
    <t xml:space="preserve">                   уменьшение задолженности по внутреннему государственному </t>
  </si>
  <si>
    <t>522</t>
  </si>
  <si>
    <t>810</t>
  </si>
  <si>
    <t xml:space="preserve">Чистое увеличение задолженности по внешнему государственному долгу </t>
  </si>
  <si>
    <t xml:space="preserve">                    увеличение задолженности по внешнему государственному долгу</t>
  </si>
  <si>
    <t>531</t>
  </si>
  <si>
    <t>720</t>
  </si>
  <si>
    <t xml:space="preserve">                    уменьшение задолженности по внешнему государственному долгу</t>
  </si>
  <si>
    <t>532</t>
  </si>
  <si>
    <t>820</t>
  </si>
  <si>
    <t xml:space="preserve">Чистое увеличение прочей кредиторской задолженности </t>
  </si>
  <si>
    <t xml:space="preserve">                   увеличение прочей кредиторской задолженности</t>
  </si>
  <si>
    <t>541</t>
  </si>
  <si>
    <t>730</t>
  </si>
  <si>
    <t xml:space="preserve">                   уменьшение прочей кредиторской задолженности</t>
  </si>
  <si>
    <t>542</t>
  </si>
  <si>
    <t>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</si>
</sst>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6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3" fillId="0" borderId="0" xfId="0" applyNumberFormat="1" applyFont="1"/>
    <xf numFmtId="49" fontId="1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Continuous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49" fontId="1" fillId="0" borderId="16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1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center"/>
    </xf>
    <xf numFmtId="49" fontId="7" fillId="0" borderId="29" xfId="0" applyNumberFormat="1" applyFont="1" applyBorder="1" applyAlignment="1">
      <alignment horizontal="left" wrapText="1"/>
    </xf>
    <xf numFmtId="49" fontId="7" fillId="0" borderId="30" xfId="0" applyNumberFormat="1" applyFont="1" applyBorder="1" applyAlignment="1">
      <alignment horizontal="left" wrapText="1"/>
    </xf>
    <xf numFmtId="49" fontId="1" fillId="0" borderId="31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4" fontId="1" fillId="0" borderId="34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left" wrapText="1"/>
    </xf>
    <xf numFmtId="49" fontId="1" fillId="0" borderId="36" xfId="0" applyNumberFormat="1" applyFont="1" applyBorder="1" applyAlignment="1">
      <alignment horizontal="left" wrapText="1"/>
    </xf>
    <xf numFmtId="49" fontId="1" fillId="0" borderId="37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4" fontId="1" fillId="0" borderId="3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49" fontId="1" fillId="0" borderId="39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" fontId="1" fillId="0" borderId="40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1" fillId="0" borderId="42" xfId="0" applyNumberFormat="1" applyFont="1" applyBorder="1" applyAlignment="1">
      <alignment horizontal="left" wrapText="1"/>
    </xf>
    <xf numFmtId="49" fontId="1" fillId="0" borderId="43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left" wrapText="1"/>
    </xf>
    <xf numFmtId="49" fontId="1" fillId="0" borderId="30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/>
    </xf>
    <xf numFmtId="49" fontId="1" fillId="0" borderId="45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4" fontId="1" fillId="0" borderId="46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left" wrapText="1"/>
    </xf>
    <xf numFmtId="49" fontId="1" fillId="0" borderId="47" xfId="0" applyNumberFormat="1" applyFont="1" applyBorder="1" applyAlignment="1">
      <alignment horizontal="center"/>
    </xf>
    <xf numFmtId="4" fontId="1" fillId="0" borderId="48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49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7" fillId="0" borderId="29" xfId="0" applyFont="1" applyBorder="1" applyAlignment="1">
      <alignment horizontal="left" wrapText="1"/>
    </xf>
    <xf numFmtId="0" fontId="7" fillId="0" borderId="30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2" fontId="1" fillId="0" borderId="16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center"/>
    </xf>
    <xf numFmtId="49" fontId="1" fillId="0" borderId="49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right"/>
    </xf>
    <xf numFmtId="49" fontId="1" fillId="0" borderId="2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2" fontId="1" fillId="0" borderId="13" xfId="0" applyNumberFormat="1" applyFont="1" applyBorder="1" applyAlignment="1">
      <alignment horizontal="center"/>
    </xf>
    <xf numFmtId="0" fontId="1" fillId="0" borderId="41" xfId="0" applyFont="1" applyBorder="1" applyAlignment="1">
      <alignment horizontal="left" wrapText="1" indent="4"/>
    </xf>
    <xf numFmtId="0" fontId="1" fillId="0" borderId="42" xfId="0" applyFont="1" applyBorder="1" applyAlignment="1">
      <alignment horizontal="left" wrapText="1" indent="4"/>
    </xf>
    <xf numFmtId="49" fontId="1" fillId="0" borderId="33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9" fillId="0" borderId="29" xfId="0" applyFont="1" applyBorder="1" applyAlignment="1">
      <alignment horizontal="left" wrapText="1"/>
    </xf>
    <xf numFmtId="0" fontId="9" fillId="0" borderId="30" xfId="0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" fontId="1" fillId="0" borderId="51" xfId="0" applyNumberFormat="1" applyFont="1" applyBorder="1" applyAlignment="1">
      <alignment horizontal="center"/>
    </xf>
    <xf numFmtId="4" fontId="1" fillId="0" borderId="52" xfId="0" applyNumberFormat="1" applyFont="1" applyBorder="1" applyAlignment="1">
      <alignment horizontal="center"/>
    </xf>
    <xf numFmtId="4" fontId="1" fillId="0" borderId="53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 wrapText="1" indent="4"/>
    </xf>
    <xf numFmtId="0" fontId="1" fillId="0" borderId="30" xfId="0" applyFont="1" applyBorder="1" applyAlignment="1">
      <alignment horizontal="left" wrapText="1" indent="4"/>
    </xf>
    <xf numFmtId="4" fontId="1" fillId="0" borderId="17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1" fillId="0" borderId="55" xfId="0" applyNumberFormat="1" applyFont="1" applyBorder="1" applyAlignment="1">
      <alignment horizontal="center"/>
    </xf>
    <xf numFmtId="4" fontId="1" fillId="0" borderId="2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179</xdr:row>
      <xdr:rowOff>38100</xdr:rowOff>
    </xdr:from>
    <xdr:to>
      <xdr:col>0</xdr:col>
      <xdr:colOff>841975</xdr:colOff>
      <xdr:row>180</xdr:row>
      <xdr:rowOff>47625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28575" y="35061525"/>
          <a:ext cx="813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Руководитель</a:t>
          </a:r>
        </a:p>
      </xdr:txBody>
    </xdr:sp>
    <xdr:clientData/>
  </xdr:twoCellAnchor>
  <xdr:twoCellAnchor>
    <xdr:from>
      <xdr:col>4</xdr:col>
      <xdr:colOff>426720</xdr:colOff>
      <xdr:row>179</xdr:row>
      <xdr:rowOff>28575</xdr:rowOff>
    </xdr:from>
    <xdr:to>
      <xdr:col>8</xdr:col>
      <xdr:colOff>179070</xdr:colOff>
      <xdr:row>180</xdr:row>
      <xdr:rowOff>38100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74870" y="35052000"/>
          <a:ext cx="1066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Главный бухгалтер </a:t>
          </a:r>
        </a:p>
      </xdr:txBody>
    </xdr:sp>
    <xdr:clientData/>
  </xdr:twoCellAnchor>
  <xdr:twoCellAnchor>
    <xdr:from>
      <xdr:col>0</xdr:col>
      <xdr:colOff>1674495</xdr:colOff>
      <xdr:row>179</xdr:row>
      <xdr:rowOff>9525</xdr:rowOff>
    </xdr:from>
    <xdr:to>
      <xdr:col>2</xdr:col>
      <xdr:colOff>445809</xdr:colOff>
      <xdr:row>180</xdr:row>
      <xdr:rowOff>19050</xdr:rowOff>
    </xdr:to>
    <xdr:sp macro="" textlink="" fLocksText="0">
      <xdr:nvSpPr>
        <xdr:cNvPr id="57" name="Text Box 4"/>
        <xdr:cNvSpPr txBox="1">
          <a:spLocks noChangeArrowheads="1"/>
        </xdr:cNvSpPr>
      </xdr:nvSpPr>
      <xdr:spPr bwMode="auto">
        <a:xfrm>
          <a:off x="1674495" y="35032950"/>
          <a:ext cx="1800264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22860" anchor="b" upright="1"/>
        <a:lstStyle/>
        <a:p>
          <a:pPr algn="ctr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Н.А. Ельтинова</a:t>
          </a:r>
        </a:p>
      </xdr:txBody>
    </xdr:sp>
    <xdr:clientData/>
  </xdr:twoCellAnchor>
  <xdr:twoCellAnchor>
    <xdr:from>
      <xdr:col>0</xdr:col>
      <xdr:colOff>1695450</xdr:colOff>
      <xdr:row>180</xdr:row>
      <xdr:rowOff>0</xdr:rowOff>
    </xdr:from>
    <xdr:to>
      <xdr:col>2</xdr:col>
      <xdr:colOff>466725</xdr:colOff>
      <xdr:row>180</xdr:row>
      <xdr:rowOff>0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1695450" y="3518535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1684020</xdr:colOff>
      <xdr:row>180</xdr:row>
      <xdr:rowOff>9525</xdr:rowOff>
    </xdr:from>
    <xdr:to>
      <xdr:col>2</xdr:col>
      <xdr:colOff>453391</xdr:colOff>
      <xdr:row>181</xdr:row>
      <xdr:rowOff>9525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684020" y="35194875"/>
          <a:ext cx="1798321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180</xdr:row>
      <xdr:rowOff>0</xdr:rowOff>
    </xdr:from>
    <xdr:to>
      <xdr:col>1</xdr:col>
      <xdr:colOff>0</xdr:colOff>
      <xdr:row>181</xdr:row>
      <xdr:rowOff>28575</xdr:rowOff>
    </xdr:to>
    <xdr:grpSp>
      <xdr:nvGrpSpPr>
        <xdr:cNvPr id="60" name="Group 26"/>
        <xdr:cNvGrpSpPr>
          <a:grpSpLocks/>
        </xdr:cNvGrpSpPr>
      </xdr:nvGrpSpPr>
      <xdr:grpSpPr bwMode="auto">
        <a:xfrm>
          <a:off x="609600" y="34575750"/>
          <a:ext cx="0" cy="219075"/>
          <a:chOff x="85" y="3636"/>
          <a:chExt cx="78" cy="20"/>
        </a:xfrm>
      </xdr:grpSpPr>
      <xdr:sp macro="" textlink="">
        <xdr:nvSpPr>
          <xdr:cNvPr id="61" name="Text Box 7"/>
          <xdr:cNvSpPr txBox="1">
            <a:spLocks noChangeArrowheads="1"/>
          </xdr:cNvSpPr>
        </xdr:nvSpPr>
        <xdr:spPr bwMode="auto">
          <a:xfrm>
            <a:off x="86" y="3636"/>
            <a:ext cx="77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(подпись)</a:t>
            </a:r>
          </a:p>
        </xdr:txBody>
      </xdr:sp>
      <xdr:sp macro="" textlink="">
        <xdr:nvSpPr>
          <xdr:cNvPr id="62" name="Line 8"/>
          <xdr:cNvSpPr>
            <a:spLocks noChangeShapeType="1"/>
          </xdr:cNvSpPr>
        </xdr:nvSpPr>
        <xdr:spPr bwMode="auto">
          <a:xfrm>
            <a:off x="85" y="3636"/>
            <a:ext cx="7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142875</xdr:colOff>
      <xdr:row>193</xdr:row>
      <xdr:rowOff>95250</xdr:rowOff>
    </xdr:from>
    <xdr:to>
      <xdr:col>2</xdr:col>
      <xdr:colOff>0</xdr:colOff>
      <xdr:row>193</xdr:row>
      <xdr:rowOff>123825</xdr:rowOff>
    </xdr:to>
    <xdr:grpSp>
      <xdr:nvGrpSpPr>
        <xdr:cNvPr id="63" name="Group 14"/>
        <xdr:cNvGrpSpPr>
          <a:grpSpLocks/>
        </xdr:cNvGrpSpPr>
      </xdr:nvGrpSpPr>
      <xdr:grpSpPr bwMode="auto">
        <a:xfrm>
          <a:off x="142875" y="37147500"/>
          <a:ext cx="1076325" cy="28575"/>
          <a:chOff x="473" y="366"/>
          <a:chExt cx="160" cy="0"/>
        </a:xfrm>
      </xdr:grpSpPr>
      <xdr:sp macro="" textlink="">
        <xdr:nvSpPr>
          <xdr:cNvPr id="64" name="Line 15"/>
          <xdr:cNvSpPr>
            <a:spLocks noChangeShapeType="1"/>
          </xdr:cNvSpPr>
        </xdr:nvSpPr>
        <xdr:spPr bwMode="auto">
          <a:xfrm>
            <a:off x="473" y="366"/>
            <a:ext cx="2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511" y="366"/>
            <a:ext cx="7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17"/>
          <xdr:cNvSpPr>
            <a:spLocks noChangeShapeType="1"/>
          </xdr:cNvSpPr>
        </xdr:nvSpPr>
        <xdr:spPr bwMode="auto">
          <a:xfrm>
            <a:off x="607" y="366"/>
            <a:ext cx="2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57150</xdr:colOff>
      <xdr:row>192</xdr:row>
      <xdr:rowOff>76200</xdr:rowOff>
    </xdr:from>
    <xdr:to>
      <xdr:col>0</xdr:col>
      <xdr:colOff>133350</xdr:colOff>
      <xdr:row>193</xdr:row>
      <xdr:rowOff>104775</xdr:rowOff>
    </xdr:to>
    <xdr:sp macro="" textlink="" fLocksText="0">
      <xdr:nvSpPr>
        <xdr:cNvPr id="67" name="Text Box 18"/>
        <xdr:cNvSpPr txBox="1">
          <a:spLocks noChangeArrowheads="1"/>
        </xdr:cNvSpPr>
      </xdr:nvSpPr>
      <xdr:spPr bwMode="auto">
        <a:xfrm>
          <a:off x="57150" y="371665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</a:t>
          </a:r>
        </a:p>
      </xdr:txBody>
    </xdr:sp>
    <xdr:clientData/>
  </xdr:twoCellAnchor>
  <xdr:twoCellAnchor>
    <xdr:from>
      <xdr:col>0</xdr:col>
      <xdr:colOff>548640</xdr:colOff>
      <xdr:row>192</xdr:row>
      <xdr:rowOff>57150</xdr:rowOff>
    </xdr:from>
    <xdr:to>
      <xdr:col>0</xdr:col>
      <xdr:colOff>663620</xdr:colOff>
      <xdr:row>193</xdr:row>
      <xdr:rowOff>76200</xdr:rowOff>
    </xdr:to>
    <xdr:sp macro="" textlink="" fLocksText="0">
      <xdr:nvSpPr>
        <xdr:cNvPr id="68" name="Text Box 19"/>
        <xdr:cNvSpPr txBox="1">
          <a:spLocks noChangeArrowheads="1"/>
        </xdr:cNvSpPr>
      </xdr:nvSpPr>
      <xdr:spPr bwMode="auto">
        <a:xfrm>
          <a:off x="548640" y="37147500"/>
          <a:ext cx="11498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</a:t>
          </a:r>
        </a:p>
      </xdr:txBody>
    </xdr:sp>
    <xdr:clientData/>
  </xdr:twoCellAnchor>
  <xdr:twoCellAnchor>
    <xdr:from>
      <xdr:col>1</xdr:col>
      <xdr:colOff>19050</xdr:colOff>
      <xdr:row>192</xdr:row>
      <xdr:rowOff>76200</xdr:rowOff>
    </xdr:from>
    <xdr:to>
      <xdr:col>1</xdr:col>
      <xdr:colOff>150831</xdr:colOff>
      <xdr:row>193</xdr:row>
      <xdr:rowOff>104775</xdr:rowOff>
    </xdr:to>
    <xdr:sp macro="" textlink="" fLocksText="0">
      <xdr:nvSpPr>
        <xdr:cNvPr id="69" name="Text Box 20"/>
        <xdr:cNvSpPr txBox="1">
          <a:spLocks noChangeArrowheads="1"/>
        </xdr:cNvSpPr>
      </xdr:nvSpPr>
      <xdr:spPr bwMode="auto">
        <a:xfrm>
          <a:off x="1895475" y="37166550"/>
          <a:ext cx="13178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</a:t>
          </a:r>
        </a:p>
      </xdr:txBody>
    </xdr:sp>
    <xdr:clientData/>
  </xdr:twoCellAnchor>
  <xdr:twoCellAnchor>
    <xdr:from>
      <xdr:col>2</xdr:col>
      <xdr:colOff>0</xdr:colOff>
      <xdr:row>192</xdr:row>
      <xdr:rowOff>83820</xdr:rowOff>
    </xdr:from>
    <xdr:to>
      <xdr:col>2</xdr:col>
      <xdr:colOff>0</xdr:colOff>
      <xdr:row>193</xdr:row>
      <xdr:rowOff>112395</xdr:rowOff>
    </xdr:to>
    <xdr:sp macro="" textlink="" fLocksText="0">
      <xdr:nvSpPr>
        <xdr:cNvPr id="70" name="Text Box 21"/>
        <xdr:cNvSpPr txBox="1">
          <a:spLocks noChangeArrowheads="1"/>
        </xdr:cNvSpPr>
      </xdr:nvSpPr>
      <xdr:spPr bwMode="auto">
        <a:xfrm>
          <a:off x="3028950" y="3717417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г.</a:t>
          </a:r>
        </a:p>
      </xdr:txBody>
    </xdr:sp>
    <xdr:clientData/>
  </xdr:twoCellAnchor>
  <xdr:twoCellAnchor>
    <xdr:from>
      <xdr:col>0</xdr:col>
      <xdr:colOff>144780</xdr:colOff>
      <xdr:row>192</xdr:row>
      <xdr:rowOff>76200</xdr:rowOff>
    </xdr:from>
    <xdr:to>
      <xdr:col>0</xdr:col>
      <xdr:colOff>516255</xdr:colOff>
      <xdr:row>193</xdr:row>
      <xdr:rowOff>106680</xdr:rowOff>
    </xdr:to>
    <xdr:sp macro="" textlink="" fLocksText="0">
      <xdr:nvSpPr>
        <xdr:cNvPr id="71" name="Text Box 22"/>
        <xdr:cNvSpPr txBox="1">
          <a:spLocks noChangeArrowheads="1"/>
        </xdr:cNvSpPr>
      </xdr:nvSpPr>
      <xdr:spPr bwMode="auto">
        <a:xfrm>
          <a:off x="144780" y="37166550"/>
          <a:ext cx="371475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ru-RU"/>
            <a:t>27</a:t>
          </a:r>
        </a:p>
      </xdr:txBody>
    </xdr:sp>
    <xdr:clientData/>
  </xdr:twoCellAnchor>
  <xdr:twoCellAnchor>
    <xdr:from>
      <xdr:col>0</xdr:col>
      <xdr:colOff>674370</xdr:colOff>
      <xdr:row>192</xdr:row>
      <xdr:rowOff>45720</xdr:rowOff>
    </xdr:from>
    <xdr:to>
      <xdr:col>0</xdr:col>
      <xdr:colOff>1825036</xdr:colOff>
      <xdr:row>193</xdr:row>
      <xdr:rowOff>106680</xdr:rowOff>
    </xdr:to>
    <xdr:sp macro="" textlink="" fLocksText="0">
      <xdr:nvSpPr>
        <xdr:cNvPr id="72" name="Text Box 23"/>
        <xdr:cNvSpPr txBox="1">
          <a:spLocks noChangeArrowheads="1"/>
        </xdr:cNvSpPr>
      </xdr:nvSpPr>
      <xdr:spPr bwMode="auto">
        <a:xfrm>
          <a:off x="674370" y="37136070"/>
          <a:ext cx="1150666" cy="222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ru-RU"/>
            <a:t>января</a:t>
          </a:r>
        </a:p>
      </xdr:txBody>
    </xdr:sp>
    <xdr:clientData/>
  </xdr:twoCellAnchor>
  <xdr:twoCellAnchor>
    <xdr:from>
      <xdr:col>1</xdr:col>
      <xdr:colOff>234315</xdr:colOff>
      <xdr:row>192</xdr:row>
      <xdr:rowOff>60960</xdr:rowOff>
    </xdr:from>
    <xdr:to>
      <xdr:col>1</xdr:col>
      <xdr:colOff>620891</xdr:colOff>
      <xdr:row>193</xdr:row>
      <xdr:rowOff>82278</xdr:rowOff>
    </xdr:to>
    <xdr:sp macro="" textlink="" fLocksText="0">
      <xdr:nvSpPr>
        <xdr:cNvPr id="73" name="Text Box 24"/>
        <xdr:cNvSpPr txBox="1">
          <a:spLocks noChangeArrowheads="1"/>
        </xdr:cNvSpPr>
      </xdr:nvSpPr>
      <xdr:spPr bwMode="auto">
        <a:xfrm>
          <a:off x="2110740" y="37151310"/>
          <a:ext cx="386576" cy="183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ru-RU"/>
            <a:t>17</a:t>
          </a:r>
        </a:p>
      </xdr:txBody>
    </xdr:sp>
    <xdr:clientData/>
  </xdr:twoCellAnchor>
  <xdr:twoCellAnchor>
    <xdr:from>
      <xdr:col>1</xdr:col>
      <xdr:colOff>661035</xdr:colOff>
      <xdr:row>192</xdr:row>
      <xdr:rowOff>76200</xdr:rowOff>
    </xdr:from>
    <xdr:to>
      <xdr:col>1</xdr:col>
      <xdr:colOff>803910</xdr:colOff>
      <xdr:row>193</xdr:row>
      <xdr:rowOff>76200</xdr:rowOff>
    </xdr:to>
    <xdr:sp macro="" textlink="" fLocksText="0">
      <xdr:nvSpPr>
        <xdr:cNvPr id="74" name="Text Box 27"/>
        <xdr:cNvSpPr txBox="1">
          <a:spLocks noChangeArrowheads="1"/>
        </xdr:cNvSpPr>
      </xdr:nvSpPr>
      <xdr:spPr bwMode="auto">
        <a:xfrm>
          <a:off x="2537460" y="37166550"/>
          <a:ext cx="142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г.</a:t>
          </a: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142875</xdr:colOff>
      <xdr:row>179</xdr:row>
      <xdr:rowOff>152400</xdr:rowOff>
    </xdr:from>
    <xdr:to>
      <xdr:col>9</xdr:col>
      <xdr:colOff>333375</xdr:colOff>
      <xdr:row>181</xdr:row>
      <xdr:rowOff>19050</xdr:rowOff>
    </xdr:to>
    <xdr:grpSp>
      <xdr:nvGrpSpPr>
        <xdr:cNvPr id="75" name="Group 28"/>
        <xdr:cNvGrpSpPr>
          <a:grpSpLocks/>
        </xdr:cNvGrpSpPr>
      </xdr:nvGrpSpPr>
      <xdr:grpSpPr bwMode="auto">
        <a:xfrm>
          <a:off x="5019675" y="34537650"/>
          <a:ext cx="800100" cy="247650"/>
          <a:chOff x="85" y="3636"/>
          <a:chExt cx="78" cy="20"/>
        </a:xfrm>
      </xdr:grpSpPr>
      <xdr:sp macro="" textlink="">
        <xdr:nvSpPr>
          <xdr:cNvPr id="76" name="Text Box 29"/>
          <xdr:cNvSpPr txBox="1">
            <a:spLocks noChangeArrowheads="1"/>
          </xdr:cNvSpPr>
        </xdr:nvSpPr>
        <xdr:spPr bwMode="auto">
          <a:xfrm>
            <a:off x="86" y="3636"/>
            <a:ext cx="77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(подпись)</a:t>
            </a:r>
          </a:p>
        </xdr:txBody>
      </xdr:sp>
      <xdr:sp macro="" textlink="">
        <xdr:nvSpPr>
          <xdr:cNvPr id="77" name="Line 30"/>
          <xdr:cNvSpPr>
            <a:spLocks noChangeShapeType="1"/>
          </xdr:cNvSpPr>
        </xdr:nvSpPr>
        <xdr:spPr bwMode="auto">
          <a:xfrm>
            <a:off x="85" y="3636"/>
            <a:ext cx="7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470535</xdr:colOff>
      <xdr:row>179</xdr:row>
      <xdr:rowOff>0</xdr:rowOff>
    </xdr:from>
    <xdr:to>
      <xdr:col>12</xdr:col>
      <xdr:colOff>748749</xdr:colOff>
      <xdr:row>180</xdr:row>
      <xdr:rowOff>7620</xdr:rowOff>
    </xdr:to>
    <xdr:sp macro="" textlink="" fLocksText="0">
      <xdr:nvSpPr>
        <xdr:cNvPr id="78" name="Text Box 32"/>
        <xdr:cNvSpPr txBox="1">
          <a:spLocks noChangeArrowheads="1"/>
        </xdr:cNvSpPr>
      </xdr:nvSpPr>
      <xdr:spPr bwMode="auto">
        <a:xfrm>
          <a:off x="6652260" y="35023425"/>
          <a:ext cx="1706964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485775</xdr:colOff>
      <xdr:row>179</xdr:row>
      <xdr:rowOff>152400</xdr:rowOff>
    </xdr:from>
    <xdr:to>
      <xdr:col>12</xdr:col>
      <xdr:colOff>771525</xdr:colOff>
      <xdr:row>179</xdr:row>
      <xdr:rowOff>152400</xdr:rowOff>
    </xdr:to>
    <xdr:sp macro="" textlink="">
      <xdr:nvSpPr>
        <xdr:cNvPr id="79" name="Line 33"/>
        <xdr:cNvSpPr>
          <a:spLocks noChangeShapeType="1"/>
        </xdr:cNvSpPr>
      </xdr:nvSpPr>
      <xdr:spPr bwMode="auto">
        <a:xfrm>
          <a:off x="6667500" y="3517582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474345</xdr:colOff>
      <xdr:row>180</xdr:row>
      <xdr:rowOff>0</xdr:rowOff>
    </xdr:from>
    <xdr:to>
      <xdr:col>12</xdr:col>
      <xdr:colOff>765811</xdr:colOff>
      <xdr:row>181</xdr:row>
      <xdr:rowOff>0</xdr:rowOff>
    </xdr:to>
    <xdr:sp macro="" textlink="">
      <xdr:nvSpPr>
        <xdr:cNvPr id="80" name="Text Box 34"/>
        <xdr:cNvSpPr txBox="1">
          <a:spLocks noChangeArrowheads="1"/>
        </xdr:cNvSpPr>
      </xdr:nvSpPr>
      <xdr:spPr bwMode="auto">
        <a:xfrm>
          <a:off x="6656070" y="35185350"/>
          <a:ext cx="172021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567690</xdr:colOff>
      <xdr:row>183</xdr:row>
      <xdr:rowOff>9525</xdr:rowOff>
    </xdr:from>
    <xdr:to>
      <xdr:col>4</xdr:col>
      <xdr:colOff>181026</xdr:colOff>
      <xdr:row>184</xdr:row>
      <xdr:rowOff>47625</xdr:rowOff>
    </xdr:to>
    <xdr:sp macro="" textlink="">
      <xdr:nvSpPr>
        <xdr:cNvPr id="81" name="Text Box 35"/>
        <xdr:cNvSpPr txBox="1">
          <a:spLocks noChangeArrowheads="1"/>
        </xdr:cNvSpPr>
      </xdr:nvSpPr>
      <xdr:spPr bwMode="auto">
        <a:xfrm>
          <a:off x="2444115" y="35642550"/>
          <a:ext cx="198506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Централизованная бухгалтерия</a:t>
          </a: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264795</xdr:colOff>
      <xdr:row>182</xdr:row>
      <xdr:rowOff>150495</xdr:rowOff>
    </xdr:from>
    <xdr:to>
      <xdr:col>12</xdr:col>
      <xdr:colOff>901073</xdr:colOff>
      <xdr:row>184</xdr:row>
      <xdr:rowOff>112</xdr:rowOff>
    </xdr:to>
    <xdr:sp macro="" textlink="" fLocksText="0">
      <xdr:nvSpPr>
        <xdr:cNvPr id="82" name="Text Box 37"/>
        <xdr:cNvSpPr txBox="1">
          <a:spLocks noChangeArrowheads="1"/>
        </xdr:cNvSpPr>
      </xdr:nvSpPr>
      <xdr:spPr bwMode="auto">
        <a:xfrm>
          <a:off x="4208145" y="35621595"/>
          <a:ext cx="4303403" cy="17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285750</xdr:colOff>
      <xdr:row>183</xdr:row>
      <xdr:rowOff>142875</xdr:rowOff>
    </xdr:from>
    <xdr:to>
      <xdr:col>12</xdr:col>
      <xdr:colOff>923925</xdr:colOff>
      <xdr:row>183</xdr:row>
      <xdr:rowOff>142875</xdr:rowOff>
    </xdr:to>
    <xdr:sp macro="" textlink="">
      <xdr:nvSpPr>
        <xdr:cNvPr id="83" name="Line 38"/>
        <xdr:cNvSpPr>
          <a:spLocks noChangeShapeType="1"/>
        </xdr:cNvSpPr>
      </xdr:nvSpPr>
      <xdr:spPr bwMode="auto">
        <a:xfrm>
          <a:off x="4229100" y="35775900"/>
          <a:ext cx="430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274320</xdr:colOff>
      <xdr:row>183</xdr:row>
      <xdr:rowOff>150495</xdr:rowOff>
    </xdr:from>
    <xdr:to>
      <xdr:col>12</xdr:col>
      <xdr:colOff>918190</xdr:colOff>
      <xdr:row>184</xdr:row>
      <xdr:rowOff>150495</xdr:rowOff>
    </xdr:to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4217670" y="35783520"/>
          <a:ext cx="431099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(наименование, ОГРН, ИНН, КПП, местонахождение)</a:t>
          </a:r>
        </a:p>
      </xdr:txBody>
    </xdr:sp>
    <xdr:clientData/>
  </xdr:twoCellAnchor>
  <xdr:twoCellAnchor>
    <xdr:from>
      <xdr:col>1</xdr:col>
      <xdr:colOff>567690</xdr:colOff>
      <xdr:row>185</xdr:row>
      <xdr:rowOff>121920</xdr:rowOff>
    </xdr:from>
    <xdr:to>
      <xdr:col>2</xdr:col>
      <xdr:colOff>662940</xdr:colOff>
      <xdr:row>187</xdr:row>
      <xdr:rowOff>133534</xdr:rowOff>
    </xdr:to>
    <xdr:sp macro="" textlink="">
      <xdr:nvSpPr>
        <xdr:cNvPr id="85" name="Text Box 40"/>
        <xdr:cNvSpPr txBox="1">
          <a:spLocks noChangeArrowheads="1"/>
        </xdr:cNvSpPr>
      </xdr:nvSpPr>
      <xdr:spPr bwMode="auto">
        <a:xfrm>
          <a:off x="2444115" y="36078795"/>
          <a:ext cx="1247775" cy="335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Руководитель</a:t>
          </a: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(уполномоченное лицо)</a:t>
          </a:r>
        </a:p>
      </xdr:txBody>
    </xdr:sp>
    <xdr:clientData/>
  </xdr:twoCellAnchor>
  <xdr:twoCellAnchor>
    <xdr:from>
      <xdr:col>2</xdr:col>
      <xdr:colOff>773430</xdr:colOff>
      <xdr:row>186</xdr:row>
      <xdr:rowOff>0</xdr:rowOff>
    </xdr:from>
    <xdr:to>
      <xdr:col>8</xdr:col>
      <xdr:colOff>38080</xdr:colOff>
      <xdr:row>187</xdr:row>
      <xdr:rowOff>7620</xdr:rowOff>
    </xdr:to>
    <xdr:sp macro="" textlink="" fLocksText="0">
      <xdr:nvSpPr>
        <xdr:cNvPr id="86" name="Text Box 42"/>
        <xdr:cNvSpPr txBox="1">
          <a:spLocks noChangeArrowheads="1"/>
        </xdr:cNvSpPr>
      </xdr:nvSpPr>
      <xdr:spPr bwMode="auto">
        <a:xfrm>
          <a:off x="3802380" y="36118800"/>
          <a:ext cx="1798300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790575</xdr:colOff>
      <xdr:row>186</xdr:row>
      <xdr:rowOff>152400</xdr:rowOff>
    </xdr:from>
    <xdr:to>
      <xdr:col>8</xdr:col>
      <xdr:colOff>57150</xdr:colOff>
      <xdr:row>186</xdr:row>
      <xdr:rowOff>152400</xdr:rowOff>
    </xdr:to>
    <xdr:sp macro="" textlink="">
      <xdr:nvSpPr>
        <xdr:cNvPr id="87" name="Line 43"/>
        <xdr:cNvSpPr>
          <a:spLocks noChangeShapeType="1"/>
        </xdr:cNvSpPr>
      </xdr:nvSpPr>
      <xdr:spPr bwMode="auto">
        <a:xfrm>
          <a:off x="3819525" y="362712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777240</xdr:colOff>
      <xdr:row>187</xdr:row>
      <xdr:rowOff>0</xdr:rowOff>
    </xdr:from>
    <xdr:to>
      <xdr:col>8</xdr:col>
      <xdr:colOff>47618</xdr:colOff>
      <xdr:row>188</xdr:row>
      <xdr:rowOff>0</xdr:rowOff>
    </xdr:to>
    <xdr:sp macro="" textlink="">
      <xdr:nvSpPr>
        <xdr:cNvPr id="88" name="Text Box 44"/>
        <xdr:cNvSpPr txBox="1">
          <a:spLocks noChangeArrowheads="1"/>
        </xdr:cNvSpPr>
      </xdr:nvSpPr>
      <xdr:spPr bwMode="auto">
        <a:xfrm>
          <a:off x="3806190" y="36280725"/>
          <a:ext cx="180402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(должность)</a:t>
          </a:r>
        </a:p>
      </xdr:txBody>
    </xdr:sp>
    <xdr:clientData/>
  </xdr:twoCellAnchor>
  <xdr:twoCellAnchor>
    <xdr:from>
      <xdr:col>8</xdr:col>
      <xdr:colOff>219075</xdr:colOff>
      <xdr:row>186</xdr:row>
      <xdr:rowOff>152400</xdr:rowOff>
    </xdr:from>
    <xdr:to>
      <xdr:col>9</xdr:col>
      <xdr:colOff>409575</xdr:colOff>
      <xdr:row>188</xdr:row>
      <xdr:rowOff>19050</xdr:rowOff>
    </xdr:to>
    <xdr:grpSp>
      <xdr:nvGrpSpPr>
        <xdr:cNvPr id="89" name="Group 45"/>
        <xdr:cNvGrpSpPr>
          <a:grpSpLocks/>
        </xdr:cNvGrpSpPr>
      </xdr:nvGrpSpPr>
      <xdr:grpSpPr bwMode="auto">
        <a:xfrm>
          <a:off x="5095875" y="35871150"/>
          <a:ext cx="800100" cy="247650"/>
          <a:chOff x="85" y="3636"/>
          <a:chExt cx="78" cy="20"/>
        </a:xfrm>
      </xdr:grpSpPr>
      <xdr:sp macro="" textlink="">
        <xdr:nvSpPr>
          <xdr:cNvPr id="90" name="Text Box 46"/>
          <xdr:cNvSpPr txBox="1">
            <a:spLocks noChangeArrowheads="1"/>
          </xdr:cNvSpPr>
        </xdr:nvSpPr>
        <xdr:spPr bwMode="auto">
          <a:xfrm>
            <a:off x="86" y="3636"/>
            <a:ext cx="77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(подпись)</a:t>
            </a:r>
          </a:p>
        </xdr:txBody>
      </xdr:sp>
      <xdr:sp macro="" textlink="">
        <xdr:nvSpPr>
          <xdr:cNvPr id="91" name="Line 47"/>
          <xdr:cNvSpPr>
            <a:spLocks noChangeShapeType="1"/>
          </xdr:cNvSpPr>
        </xdr:nvSpPr>
        <xdr:spPr bwMode="auto">
          <a:xfrm>
            <a:off x="85" y="3636"/>
            <a:ext cx="7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529590</xdr:colOff>
      <xdr:row>185</xdr:row>
      <xdr:rowOff>150495</xdr:rowOff>
    </xdr:from>
    <xdr:to>
      <xdr:col>12</xdr:col>
      <xdr:colOff>817234</xdr:colOff>
      <xdr:row>187</xdr:row>
      <xdr:rowOff>112</xdr:rowOff>
    </xdr:to>
    <xdr:sp macro="" textlink="" fLocksText="0">
      <xdr:nvSpPr>
        <xdr:cNvPr id="92" name="Text Box 49"/>
        <xdr:cNvSpPr txBox="1">
          <a:spLocks noChangeArrowheads="1"/>
        </xdr:cNvSpPr>
      </xdr:nvSpPr>
      <xdr:spPr bwMode="auto">
        <a:xfrm>
          <a:off x="6711315" y="36107370"/>
          <a:ext cx="1716394" cy="173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552450</xdr:colOff>
      <xdr:row>186</xdr:row>
      <xdr:rowOff>142875</xdr:rowOff>
    </xdr:from>
    <xdr:to>
      <xdr:col>12</xdr:col>
      <xdr:colOff>838200</xdr:colOff>
      <xdr:row>186</xdr:row>
      <xdr:rowOff>142875</xdr:rowOff>
    </xdr:to>
    <xdr:sp macro="" textlink="">
      <xdr:nvSpPr>
        <xdr:cNvPr id="93" name="Line 50"/>
        <xdr:cNvSpPr>
          <a:spLocks noChangeShapeType="1"/>
        </xdr:cNvSpPr>
      </xdr:nvSpPr>
      <xdr:spPr bwMode="auto">
        <a:xfrm>
          <a:off x="6734175" y="36261675"/>
          <a:ext cx="171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548640</xdr:colOff>
      <xdr:row>186</xdr:row>
      <xdr:rowOff>150495</xdr:rowOff>
    </xdr:from>
    <xdr:to>
      <xdr:col>12</xdr:col>
      <xdr:colOff>823070</xdr:colOff>
      <xdr:row>187</xdr:row>
      <xdr:rowOff>150495</xdr:rowOff>
    </xdr:to>
    <xdr:sp macro="" textlink="">
      <xdr:nvSpPr>
        <xdr:cNvPr id="94" name="Text Box 51"/>
        <xdr:cNvSpPr txBox="1">
          <a:spLocks noChangeArrowheads="1"/>
        </xdr:cNvSpPr>
      </xdr:nvSpPr>
      <xdr:spPr bwMode="auto">
        <a:xfrm>
          <a:off x="6730365" y="36269295"/>
          <a:ext cx="170318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28575</xdr:colOff>
      <xdr:row>189</xdr:row>
      <xdr:rowOff>38100</xdr:rowOff>
    </xdr:from>
    <xdr:to>
      <xdr:col>0</xdr:col>
      <xdr:colOff>841975</xdr:colOff>
      <xdr:row>190</xdr:row>
      <xdr:rowOff>47625</xdr:rowOff>
    </xdr:to>
    <xdr:sp macro="" textlink="">
      <xdr:nvSpPr>
        <xdr:cNvPr id="95" name="Text Box 52"/>
        <xdr:cNvSpPr txBox="1">
          <a:spLocks noChangeArrowheads="1"/>
        </xdr:cNvSpPr>
      </xdr:nvSpPr>
      <xdr:spPr bwMode="auto">
        <a:xfrm>
          <a:off x="28575" y="36642675"/>
          <a:ext cx="813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Исполнитель </a:t>
          </a:r>
        </a:p>
      </xdr:txBody>
    </xdr:sp>
    <xdr:clientData/>
  </xdr:twoCellAnchor>
  <xdr:twoCellAnchor>
    <xdr:from>
      <xdr:col>0</xdr:col>
      <xdr:colOff>901065</xdr:colOff>
      <xdr:row>189</xdr:row>
      <xdr:rowOff>7620</xdr:rowOff>
    </xdr:from>
    <xdr:to>
      <xdr:col>1</xdr:col>
      <xdr:colOff>824865</xdr:colOff>
      <xdr:row>190</xdr:row>
      <xdr:rowOff>22860</xdr:rowOff>
    </xdr:to>
    <xdr:sp macro="" textlink="" fLocksText="0">
      <xdr:nvSpPr>
        <xdr:cNvPr id="96" name="Text Box 54"/>
        <xdr:cNvSpPr txBox="1">
          <a:spLocks noChangeArrowheads="1"/>
        </xdr:cNvSpPr>
      </xdr:nvSpPr>
      <xdr:spPr bwMode="auto">
        <a:xfrm>
          <a:off x="901065" y="36612195"/>
          <a:ext cx="180022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923925</xdr:colOff>
      <xdr:row>190</xdr:row>
      <xdr:rowOff>0</xdr:rowOff>
    </xdr:from>
    <xdr:to>
      <xdr:col>1</xdr:col>
      <xdr:colOff>847725</xdr:colOff>
      <xdr:row>190</xdr:row>
      <xdr:rowOff>0</xdr:rowOff>
    </xdr:to>
    <xdr:sp macro="" textlink="">
      <xdr:nvSpPr>
        <xdr:cNvPr id="97" name="Line 55"/>
        <xdr:cNvSpPr>
          <a:spLocks noChangeShapeType="1"/>
        </xdr:cNvSpPr>
      </xdr:nvSpPr>
      <xdr:spPr bwMode="auto">
        <a:xfrm>
          <a:off x="923925" y="367665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918210</xdr:colOff>
      <xdr:row>190</xdr:row>
      <xdr:rowOff>9525</xdr:rowOff>
    </xdr:from>
    <xdr:to>
      <xdr:col>1</xdr:col>
      <xdr:colOff>842010</xdr:colOff>
      <xdr:row>191</xdr:row>
      <xdr:rowOff>9525</xdr:rowOff>
    </xdr:to>
    <xdr:sp macro="" textlink="">
      <xdr:nvSpPr>
        <xdr:cNvPr id="98" name="Text Box 56"/>
        <xdr:cNvSpPr txBox="1">
          <a:spLocks noChangeArrowheads="1"/>
        </xdr:cNvSpPr>
      </xdr:nvSpPr>
      <xdr:spPr bwMode="auto">
        <a:xfrm>
          <a:off x="918210" y="36776025"/>
          <a:ext cx="18002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(должность)</a:t>
          </a:r>
        </a:p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(должность)</a:t>
          </a:r>
        </a:p>
      </xdr:txBody>
    </xdr:sp>
    <xdr:clientData/>
  </xdr:twoCellAnchor>
  <xdr:twoCellAnchor>
    <xdr:from>
      <xdr:col>2</xdr:col>
      <xdr:colOff>0</xdr:colOff>
      <xdr:row>190</xdr:row>
      <xdr:rowOff>0</xdr:rowOff>
    </xdr:from>
    <xdr:to>
      <xdr:col>2</xdr:col>
      <xdr:colOff>552450</xdr:colOff>
      <xdr:row>191</xdr:row>
      <xdr:rowOff>28575</xdr:rowOff>
    </xdr:to>
    <xdr:grpSp>
      <xdr:nvGrpSpPr>
        <xdr:cNvPr id="99" name="Group 57"/>
        <xdr:cNvGrpSpPr>
          <a:grpSpLocks/>
        </xdr:cNvGrpSpPr>
      </xdr:nvGrpSpPr>
      <xdr:grpSpPr bwMode="auto">
        <a:xfrm>
          <a:off x="1219200" y="36480750"/>
          <a:ext cx="552450" cy="219075"/>
          <a:chOff x="85" y="3636"/>
          <a:chExt cx="78" cy="20"/>
        </a:xfrm>
      </xdr:grpSpPr>
      <xdr:sp macro="" textlink="">
        <xdr:nvSpPr>
          <xdr:cNvPr id="100" name="Text Box 58"/>
          <xdr:cNvSpPr txBox="1">
            <a:spLocks noChangeArrowheads="1"/>
          </xdr:cNvSpPr>
        </xdr:nvSpPr>
        <xdr:spPr bwMode="auto">
          <a:xfrm>
            <a:off x="86" y="3636"/>
            <a:ext cx="77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(подпись)</a:t>
            </a:r>
          </a:p>
        </xdr:txBody>
      </xdr:sp>
      <xdr:sp macro="" textlink="">
        <xdr:nvSpPr>
          <xdr:cNvPr id="101" name="Line 59"/>
          <xdr:cNvSpPr>
            <a:spLocks noChangeShapeType="1"/>
          </xdr:cNvSpPr>
        </xdr:nvSpPr>
        <xdr:spPr bwMode="auto">
          <a:xfrm>
            <a:off x="85" y="3636"/>
            <a:ext cx="7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661035</xdr:colOff>
      <xdr:row>189</xdr:row>
      <xdr:rowOff>7620</xdr:rowOff>
    </xdr:from>
    <xdr:to>
      <xdr:col>7</xdr:col>
      <xdr:colOff>158115</xdr:colOff>
      <xdr:row>190</xdr:row>
      <xdr:rowOff>22860</xdr:rowOff>
    </xdr:to>
    <xdr:sp macro="" textlink="" fLocksText="0">
      <xdr:nvSpPr>
        <xdr:cNvPr id="102" name="Text Box 61"/>
        <xdr:cNvSpPr txBox="1">
          <a:spLocks noChangeArrowheads="1"/>
        </xdr:cNvSpPr>
      </xdr:nvSpPr>
      <xdr:spPr bwMode="auto">
        <a:xfrm>
          <a:off x="3689985" y="36612195"/>
          <a:ext cx="1792605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676275</xdr:colOff>
      <xdr:row>190</xdr:row>
      <xdr:rowOff>0</xdr:rowOff>
    </xdr:from>
    <xdr:to>
      <xdr:col>7</xdr:col>
      <xdr:colOff>180975</xdr:colOff>
      <xdr:row>190</xdr:row>
      <xdr:rowOff>0</xdr:rowOff>
    </xdr:to>
    <xdr:sp macro="" textlink="">
      <xdr:nvSpPr>
        <xdr:cNvPr id="103" name="Line 62"/>
        <xdr:cNvSpPr>
          <a:spLocks noChangeShapeType="1"/>
        </xdr:cNvSpPr>
      </xdr:nvSpPr>
      <xdr:spPr bwMode="auto">
        <a:xfrm>
          <a:off x="3705225" y="36766500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662940</xdr:colOff>
      <xdr:row>190</xdr:row>
      <xdr:rowOff>9525</xdr:rowOff>
    </xdr:from>
    <xdr:to>
      <xdr:col>7</xdr:col>
      <xdr:colOff>171491</xdr:colOff>
      <xdr:row>191</xdr:row>
      <xdr:rowOff>9525</xdr:rowOff>
    </xdr:to>
    <xdr:sp macro="" textlink="">
      <xdr:nvSpPr>
        <xdr:cNvPr id="104" name="Text Box 63"/>
        <xdr:cNvSpPr txBox="1">
          <a:spLocks noChangeArrowheads="1"/>
        </xdr:cNvSpPr>
      </xdr:nvSpPr>
      <xdr:spPr bwMode="auto">
        <a:xfrm>
          <a:off x="3691890" y="36776025"/>
          <a:ext cx="1804076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(расшифровка подписи)</a:t>
          </a:r>
        </a:p>
      </xdr:txBody>
    </xdr:sp>
    <xdr:clientData/>
  </xdr:twoCellAnchor>
  <xdr:twoCellAnchor>
    <xdr:from>
      <xdr:col>8</xdr:col>
      <xdr:colOff>68580</xdr:colOff>
      <xdr:row>189</xdr:row>
      <xdr:rowOff>7620</xdr:rowOff>
    </xdr:from>
    <xdr:to>
      <xdr:col>10</xdr:col>
      <xdr:colOff>712508</xdr:colOff>
      <xdr:row>190</xdr:row>
      <xdr:rowOff>22860</xdr:rowOff>
    </xdr:to>
    <xdr:sp macro="" textlink="" fLocksText="0">
      <xdr:nvSpPr>
        <xdr:cNvPr id="105" name="Text Box 65"/>
        <xdr:cNvSpPr txBox="1">
          <a:spLocks noChangeArrowheads="1"/>
        </xdr:cNvSpPr>
      </xdr:nvSpPr>
      <xdr:spPr bwMode="auto">
        <a:xfrm>
          <a:off x="5631180" y="36612195"/>
          <a:ext cx="1863128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85725</xdr:colOff>
      <xdr:row>190</xdr:row>
      <xdr:rowOff>0</xdr:rowOff>
    </xdr:from>
    <xdr:to>
      <xdr:col>10</xdr:col>
      <xdr:colOff>733425</xdr:colOff>
      <xdr:row>190</xdr:row>
      <xdr:rowOff>0</xdr:rowOff>
    </xdr:to>
    <xdr:sp macro="" textlink="">
      <xdr:nvSpPr>
        <xdr:cNvPr id="106" name="Line 66"/>
        <xdr:cNvSpPr>
          <a:spLocks noChangeShapeType="1"/>
        </xdr:cNvSpPr>
      </xdr:nvSpPr>
      <xdr:spPr bwMode="auto">
        <a:xfrm>
          <a:off x="5648325" y="36766500"/>
          <a:ext cx="1866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76200</xdr:colOff>
      <xdr:row>190</xdr:row>
      <xdr:rowOff>9525</xdr:rowOff>
    </xdr:from>
    <xdr:to>
      <xdr:col>10</xdr:col>
      <xdr:colOff>720128</xdr:colOff>
      <xdr:row>191</xdr:row>
      <xdr:rowOff>9525</xdr:rowOff>
    </xdr:to>
    <xdr:sp macro="" textlink="">
      <xdr:nvSpPr>
        <xdr:cNvPr id="107" name="Text Box 67"/>
        <xdr:cNvSpPr txBox="1">
          <a:spLocks noChangeArrowheads="1"/>
        </xdr:cNvSpPr>
      </xdr:nvSpPr>
      <xdr:spPr bwMode="auto">
        <a:xfrm>
          <a:off x="5638800" y="36776025"/>
          <a:ext cx="186312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(телефон, </a:t>
          </a:r>
          <a:r>
            <a:rPr 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e-mail)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7"/>
  <sheetViews>
    <sheetView tabSelected="1" workbookViewId="0">
      <selection activeCell="O9" sqref="O9"/>
    </sheetView>
  </sheetViews>
  <sheetFormatPr defaultRowHeight="15" x14ac:dyDescent="0.25"/>
  <sheetData>
    <row r="2" spans="1:13" x14ac:dyDescent="0.2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6.5" thickBot="1" x14ac:dyDescent="0.3">
      <c r="A4" s="4"/>
      <c r="B4" s="5" t="s">
        <v>1</v>
      </c>
      <c r="C4" s="5"/>
      <c r="D4" s="5"/>
      <c r="E4" s="5"/>
      <c r="F4" s="5"/>
      <c r="G4" s="5"/>
      <c r="H4" s="5"/>
      <c r="I4" s="5"/>
      <c r="J4" s="5"/>
      <c r="K4" s="6"/>
      <c r="L4" s="7"/>
      <c r="M4" s="8" t="s">
        <v>2</v>
      </c>
    </row>
    <row r="5" spans="1:13" ht="15.75" x14ac:dyDescent="0.25">
      <c r="A5" s="1"/>
      <c r="B5" s="1"/>
      <c r="C5" s="1"/>
      <c r="D5" s="1"/>
      <c r="E5" s="1"/>
      <c r="F5" s="1"/>
      <c r="G5" s="1"/>
      <c r="H5" s="1"/>
      <c r="I5" s="1"/>
      <c r="J5" s="9"/>
      <c r="K5" s="10" t="s">
        <v>3</v>
      </c>
      <c r="L5" s="7"/>
      <c r="M5" s="11" t="s">
        <v>4</v>
      </c>
    </row>
    <row r="6" spans="1:13" ht="15.75" x14ac:dyDescent="0.25">
      <c r="A6" s="1"/>
      <c r="B6" s="1"/>
      <c r="C6" s="10" t="s">
        <v>5</v>
      </c>
      <c r="D6" s="12" t="s">
        <v>6</v>
      </c>
      <c r="E6" s="12"/>
      <c r="F6" s="12"/>
      <c r="G6" s="10">
        <v>20</v>
      </c>
      <c r="H6" s="13" t="s">
        <v>7</v>
      </c>
      <c r="I6" s="7" t="s">
        <v>8</v>
      </c>
      <c r="J6" s="9"/>
      <c r="K6" s="10" t="s">
        <v>9</v>
      </c>
      <c r="L6" s="7"/>
      <c r="M6" s="14" t="s">
        <v>10</v>
      </c>
    </row>
    <row r="7" spans="1:13" ht="15.75" x14ac:dyDescent="0.25">
      <c r="A7" s="15" t="s">
        <v>11</v>
      </c>
      <c r="B7" s="15"/>
      <c r="C7" s="15"/>
      <c r="D7" s="16"/>
      <c r="E7" s="16"/>
      <c r="F7" s="16"/>
      <c r="G7" s="16"/>
      <c r="H7" s="16"/>
      <c r="I7" s="16"/>
      <c r="J7" s="9"/>
      <c r="K7" s="10"/>
      <c r="L7" s="10"/>
      <c r="M7" s="17"/>
    </row>
    <row r="8" spans="1:13" ht="15.75" x14ac:dyDescent="0.25">
      <c r="A8" s="15" t="s">
        <v>12</v>
      </c>
      <c r="B8" s="15"/>
      <c r="C8" s="15"/>
      <c r="D8" s="16"/>
      <c r="E8" s="16"/>
      <c r="F8" s="16"/>
      <c r="G8" s="16"/>
      <c r="H8" s="16"/>
      <c r="I8" s="16"/>
      <c r="J8" s="9"/>
      <c r="K8" s="10" t="s">
        <v>13</v>
      </c>
      <c r="L8" s="10"/>
      <c r="M8" s="18" t="s">
        <v>14</v>
      </c>
    </row>
    <row r="9" spans="1:13" ht="15.75" x14ac:dyDescent="0.25">
      <c r="A9" s="15" t="s">
        <v>15</v>
      </c>
      <c r="B9" s="15"/>
      <c r="C9" s="1"/>
      <c r="D9" s="16"/>
      <c r="E9" s="16"/>
      <c r="F9" s="16"/>
      <c r="G9" s="16"/>
      <c r="H9" s="16"/>
      <c r="I9" s="16"/>
      <c r="J9" s="9"/>
      <c r="K9" s="10" t="s">
        <v>16</v>
      </c>
      <c r="L9" s="10"/>
      <c r="M9" s="14" t="s">
        <v>17</v>
      </c>
    </row>
    <row r="10" spans="1:13" x14ac:dyDescent="0.25">
      <c r="A10" s="1" t="s">
        <v>18</v>
      </c>
      <c r="B10" s="12" t="s">
        <v>19</v>
      </c>
      <c r="C10" s="12"/>
      <c r="D10" s="12"/>
      <c r="E10" s="12"/>
      <c r="F10" s="12"/>
      <c r="G10" s="12"/>
      <c r="H10" s="12"/>
      <c r="I10" s="12"/>
      <c r="J10" s="12"/>
      <c r="K10" s="10" t="s">
        <v>20</v>
      </c>
      <c r="L10" s="10"/>
      <c r="M10" s="14" t="s">
        <v>21</v>
      </c>
    </row>
    <row r="11" spans="1:13" x14ac:dyDescent="0.25">
      <c r="A11" s="15" t="s">
        <v>22</v>
      </c>
      <c r="B11" s="15"/>
      <c r="C11" s="19" t="s">
        <v>23</v>
      </c>
      <c r="D11" s="19"/>
      <c r="E11" s="19"/>
      <c r="F11" s="19"/>
      <c r="G11" s="19"/>
      <c r="H11" s="19"/>
      <c r="I11" s="19"/>
      <c r="J11" s="19"/>
      <c r="K11" s="10" t="s">
        <v>24</v>
      </c>
      <c r="L11" s="10"/>
      <c r="M11" s="14" t="s">
        <v>25</v>
      </c>
    </row>
    <row r="12" spans="1:13" ht="15.75" x14ac:dyDescent="0.25">
      <c r="A12" s="1" t="s">
        <v>26</v>
      </c>
      <c r="B12" s="1"/>
      <c r="C12" s="1"/>
      <c r="D12" s="20"/>
      <c r="E12" s="20"/>
      <c r="F12" s="20"/>
      <c r="G12" s="20"/>
      <c r="H12" s="20"/>
      <c r="I12" s="20"/>
      <c r="J12" s="9"/>
      <c r="K12" s="10"/>
      <c r="L12" s="10"/>
      <c r="M12" s="14"/>
    </row>
    <row r="13" spans="1:13" ht="16.5" thickBot="1" x14ac:dyDescent="0.3">
      <c r="A13" s="1" t="s">
        <v>27</v>
      </c>
      <c r="B13" s="1"/>
      <c r="C13" s="1"/>
      <c r="D13" s="20"/>
      <c r="E13" s="20"/>
      <c r="F13" s="20"/>
      <c r="G13" s="20"/>
      <c r="H13" s="20"/>
      <c r="I13" s="20"/>
      <c r="J13" s="9"/>
      <c r="K13" s="10" t="s">
        <v>28</v>
      </c>
      <c r="L13" s="7"/>
      <c r="M13" s="21">
        <v>383</v>
      </c>
    </row>
    <row r="14" spans="1:13" ht="15.75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9"/>
      <c r="K14" s="20"/>
      <c r="L14" s="20"/>
      <c r="M14" s="20"/>
    </row>
    <row r="15" spans="1:13" x14ac:dyDescent="0.25">
      <c r="A15" s="22"/>
      <c r="B15" s="22"/>
      <c r="C15" s="23"/>
      <c r="D15" s="24" t="s">
        <v>29</v>
      </c>
      <c r="E15" s="24" t="s">
        <v>29</v>
      </c>
      <c r="F15" s="25" t="s">
        <v>30</v>
      </c>
      <c r="G15" s="26"/>
      <c r="H15" s="26"/>
      <c r="I15" s="27"/>
      <c r="J15" s="28" t="s">
        <v>31</v>
      </c>
      <c r="K15" s="29"/>
      <c r="L15" s="30"/>
      <c r="M15" s="31"/>
    </row>
    <row r="16" spans="1:13" x14ac:dyDescent="0.25">
      <c r="A16" s="32" t="s">
        <v>32</v>
      </c>
      <c r="B16" s="32"/>
      <c r="C16" s="33"/>
      <c r="D16" s="34" t="s">
        <v>33</v>
      </c>
      <c r="E16" s="34" t="s">
        <v>34</v>
      </c>
      <c r="F16" s="35" t="s">
        <v>35</v>
      </c>
      <c r="G16" s="32"/>
      <c r="H16" s="32"/>
      <c r="I16" s="33"/>
      <c r="J16" s="36" t="s">
        <v>36</v>
      </c>
      <c r="K16" s="37"/>
      <c r="L16" s="38"/>
      <c r="M16" s="39" t="s">
        <v>37</v>
      </c>
    </row>
    <row r="17" spans="1:13" x14ac:dyDescent="0.25">
      <c r="A17" s="40"/>
      <c r="B17" s="40"/>
      <c r="C17" s="41"/>
      <c r="D17" s="34" t="s">
        <v>38</v>
      </c>
      <c r="E17" s="34" t="s">
        <v>39</v>
      </c>
      <c r="F17" s="42"/>
      <c r="G17" s="12"/>
      <c r="H17" s="12"/>
      <c r="I17" s="43"/>
      <c r="J17" s="44" t="s">
        <v>40</v>
      </c>
      <c r="K17" s="45"/>
      <c r="L17" s="46"/>
      <c r="M17" s="39"/>
    </row>
    <row r="18" spans="1:13" ht="15.75" thickBot="1" x14ac:dyDescent="0.3">
      <c r="A18" s="47">
        <v>1</v>
      </c>
      <c r="B18" s="47"/>
      <c r="C18" s="48"/>
      <c r="D18" s="49">
        <v>2</v>
      </c>
      <c r="E18" s="49">
        <v>3</v>
      </c>
      <c r="F18" s="50">
        <v>4</v>
      </c>
      <c r="G18" s="51"/>
      <c r="H18" s="51"/>
      <c r="I18" s="52"/>
      <c r="J18" s="50" t="s">
        <v>41</v>
      </c>
      <c r="K18" s="51"/>
      <c r="L18" s="52"/>
      <c r="M18" s="53" t="s">
        <v>42</v>
      </c>
    </row>
    <row r="19" spans="1:13" x14ac:dyDescent="0.25">
      <c r="A19" s="54" t="s">
        <v>43</v>
      </c>
      <c r="B19" s="54"/>
      <c r="C19" s="55"/>
      <c r="D19" s="56" t="s">
        <v>44</v>
      </c>
      <c r="E19" s="57" t="s">
        <v>45</v>
      </c>
      <c r="F19" s="58">
        <f>F20+F21+F23+F24+F32+F43</f>
        <v>77605572.859999999</v>
      </c>
      <c r="G19" s="59"/>
      <c r="H19" s="59"/>
      <c r="I19" s="60"/>
      <c r="J19" s="61" t="s">
        <v>46</v>
      </c>
      <c r="K19" s="62"/>
      <c r="L19" s="63"/>
      <c r="M19" s="64">
        <f>F19</f>
        <v>77605572.859999999</v>
      </c>
    </row>
    <row r="20" spans="1:13" x14ac:dyDescent="0.25">
      <c r="A20" s="65" t="s">
        <v>47</v>
      </c>
      <c r="B20" s="65"/>
      <c r="C20" s="66"/>
      <c r="D20" s="67" t="s">
        <v>48</v>
      </c>
      <c r="E20" s="68" t="s">
        <v>49</v>
      </c>
      <c r="F20" s="69">
        <v>15037960.470000001</v>
      </c>
      <c r="G20" s="70"/>
      <c r="H20" s="70"/>
      <c r="I20" s="71"/>
      <c r="J20" s="72" t="s">
        <v>46</v>
      </c>
      <c r="K20" s="73"/>
      <c r="L20" s="73"/>
      <c r="M20" s="74">
        <f>SUM(F20:L20)</f>
        <v>15037960.470000001</v>
      </c>
    </row>
    <row r="21" spans="1:13" x14ac:dyDescent="0.25">
      <c r="A21" s="65" t="s">
        <v>50</v>
      </c>
      <c r="B21" s="65"/>
      <c r="C21" s="66"/>
      <c r="D21" s="67" t="s">
        <v>51</v>
      </c>
      <c r="E21" s="68" t="s">
        <v>52</v>
      </c>
      <c r="F21" s="69">
        <v>410280.95</v>
      </c>
      <c r="G21" s="70"/>
      <c r="H21" s="70"/>
      <c r="I21" s="71"/>
      <c r="J21" s="72" t="s">
        <v>46</v>
      </c>
      <c r="K21" s="73"/>
      <c r="L21" s="73"/>
      <c r="M21" s="74">
        <f>SUM(F21:L21)</f>
        <v>410280.95</v>
      </c>
    </row>
    <row r="22" spans="1:13" x14ac:dyDescent="0.25">
      <c r="A22" s="65" t="s">
        <v>53</v>
      </c>
      <c r="B22" s="65"/>
      <c r="C22" s="66"/>
      <c r="D22" s="67" t="s">
        <v>54</v>
      </c>
      <c r="E22" s="68" t="s">
        <v>55</v>
      </c>
      <c r="F22" s="69" t="s">
        <v>46</v>
      </c>
      <c r="G22" s="70"/>
      <c r="H22" s="70"/>
      <c r="I22" s="71"/>
      <c r="J22" s="72" t="s">
        <v>46</v>
      </c>
      <c r="K22" s="73"/>
      <c r="L22" s="73"/>
      <c r="M22" s="74" t="s">
        <v>46</v>
      </c>
    </row>
    <row r="23" spans="1:13" x14ac:dyDescent="0.25">
      <c r="A23" s="65" t="s">
        <v>56</v>
      </c>
      <c r="B23" s="65"/>
      <c r="C23" s="66"/>
      <c r="D23" s="67" t="s">
        <v>57</v>
      </c>
      <c r="E23" s="68" t="s">
        <v>58</v>
      </c>
      <c r="F23" s="69">
        <v>26203</v>
      </c>
      <c r="G23" s="70"/>
      <c r="H23" s="70"/>
      <c r="I23" s="71"/>
      <c r="J23" s="72" t="s">
        <v>46</v>
      </c>
      <c r="K23" s="73"/>
      <c r="L23" s="73"/>
      <c r="M23" s="74">
        <f>F23</f>
        <v>26203</v>
      </c>
    </row>
    <row r="24" spans="1:13" x14ac:dyDescent="0.25">
      <c r="A24" s="65" t="s">
        <v>59</v>
      </c>
      <c r="B24" s="65"/>
      <c r="C24" s="66"/>
      <c r="D24" s="67" t="s">
        <v>60</v>
      </c>
      <c r="E24" s="68" t="s">
        <v>61</v>
      </c>
      <c r="F24" s="69">
        <f>F27</f>
        <v>18814247.280000001</v>
      </c>
      <c r="G24" s="70"/>
      <c r="H24" s="70"/>
      <c r="I24" s="71"/>
      <c r="J24" s="72" t="s">
        <v>46</v>
      </c>
      <c r="K24" s="73"/>
      <c r="L24" s="73"/>
      <c r="M24" s="74">
        <f>SUM(F24:L24)</f>
        <v>18814247.280000001</v>
      </c>
    </row>
    <row r="25" spans="1:13" x14ac:dyDescent="0.25">
      <c r="A25" s="75" t="s">
        <v>62</v>
      </c>
      <c r="B25" s="75"/>
      <c r="C25" s="76"/>
      <c r="D25" s="77"/>
      <c r="E25" s="34"/>
      <c r="F25" s="78"/>
      <c r="G25" s="79"/>
      <c r="H25" s="79"/>
      <c r="I25" s="80"/>
      <c r="J25" s="81"/>
      <c r="K25" s="82"/>
      <c r="L25" s="82"/>
      <c r="M25" s="83"/>
    </row>
    <row r="26" spans="1:13" x14ac:dyDescent="0.25">
      <c r="A26" s="84" t="s">
        <v>63</v>
      </c>
      <c r="B26" s="84"/>
      <c r="C26" s="85"/>
      <c r="D26" s="86"/>
      <c r="E26" s="34"/>
      <c r="F26" s="87"/>
      <c r="G26" s="88"/>
      <c r="H26" s="88"/>
      <c r="I26" s="89"/>
      <c r="J26" s="90"/>
      <c r="K26" s="91"/>
      <c r="L26" s="91"/>
      <c r="M26" s="92"/>
    </row>
    <row r="27" spans="1:13" x14ac:dyDescent="0.25">
      <c r="A27" s="93" t="s">
        <v>64</v>
      </c>
      <c r="B27" s="93"/>
      <c r="C27" s="94"/>
      <c r="D27" s="95" t="s">
        <v>65</v>
      </c>
      <c r="E27" s="68" t="s">
        <v>66</v>
      </c>
      <c r="F27" s="96">
        <v>18814247.280000001</v>
      </c>
      <c r="G27" s="97"/>
      <c r="H27" s="97"/>
      <c r="I27" s="98"/>
      <c r="J27" s="99" t="s">
        <v>46</v>
      </c>
      <c r="K27" s="100"/>
      <c r="L27" s="100"/>
      <c r="M27" s="74">
        <f>SUM(F27:L27)</f>
        <v>18814247.280000001</v>
      </c>
    </row>
    <row r="28" spans="1:13" x14ac:dyDescent="0.25">
      <c r="A28" s="75" t="s">
        <v>67</v>
      </c>
      <c r="B28" s="75"/>
      <c r="C28" s="76"/>
      <c r="D28" s="77"/>
      <c r="E28" s="34"/>
      <c r="F28" s="78"/>
      <c r="G28" s="79"/>
      <c r="H28" s="79"/>
      <c r="I28" s="80"/>
      <c r="J28" s="81"/>
      <c r="K28" s="82"/>
      <c r="L28" s="82"/>
      <c r="M28" s="83"/>
    </row>
    <row r="29" spans="1:13" x14ac:dyDescent="0.25">
      <c r="A29" s="93" t="s">
        <v>68</v>
      </c>
      <c r="B29" s="93"/>
      <c r="C29" s="94"/>
      <c r="D29" s="95" t="s">
        <v>69</v>
      </c>
      <c r="E29" s="68" t="s">
        <v>70</v>
      </c>
      <c r="F29" s="96" t="s">
        <v>46</v>
      </c>
      <c r="G29" s="97"/>
      <c r="H29" s="97"/>
      <c r="I29" s="98"/>
      <c r="J29" s="99" t="s">
        <v>46</v>
      </c>
      <c r="K29" s="100"/>
      <c r="L29" s="100"/>
      <c r="M29" s="74" t="s">
        <v>46</v>
      </c>
    </row>
    <row r="30" spans="1:13" x14ac:dyDescent="0.25">
      <c r="A30" s="101" t="s">
        <v>71</v>
      </c>
      <c r="B30" s="101"/>
      <c r="C30" s="102"/>
      <c r="D30" s="67" t="s">
        <v>72</v>
      </c>
      <c r="E30" s="68" t="s">
        <v>73</v>
      </c>
      <c r="F30" s="69" t="s">
        <v>46</v>
      </c>
      <c r="G30" s="70"/>
      <c r="H30" s="70"/>
      <c r="I30" s="71"/>
      <c r="J30" s="72" t="s">
        <v>46</v>
      </c>
      <c r="K30" s="73"/>
      <c r="L30" s="73"/>
      <c r="M30" s="74" t="s">
        <v>46</v>
      </c>
    </row>
    <row r="31" spans="1:13" x14ac:dyDescent="0.25">
      <c r="A31" s="65" t="s">
        <v>74</v>
      </c>
      <c r="B31" s="65"/>
      <c r="C31" s="66"/>
      <c r="D31" s="67" t="s">
        <v>75</v>
      </c>
      <c r="E31" s="68" t="s">
        <v>76</v>
      </c>
      <c r="F31" s="69" t="s">
        <v>46</v>
      </c>
      <c r="G31" s="70"/>
      <c r="H31" s="70"/>
      <c r="I31" s="71"/>
      <c r="J31" s="72" t="s">
        <v>46</v>
      </c>
      <c r="K31" s="73"/>
      <c r="L31" s="73"/>
      <c r="M31" s="74" t="s">
        <v>46</v>
      </c>
    </row>
    <row r="32" spans="1:13" x14ac:dyDescent="0.25">
      <c r="A32" s="65" t="s">
        <v>77</v>
      </c>
      <c r="B32" s="65"/>
      <c r="C32" s="66"/>
      <c r="D32" s="67" t="s">
        <v>78</v>
      </c>
      <c r="E32" s="68" t="s">
        <v>79</v>
      </c>
      <c r="F32" s="69">
        <f>F35</f>
        <v>118350</v>
      </c>
      <c r="G32" s="70"/>
      <c r="H32" s="70"/>
      <c r="I32" s="71"/>
      <c r="J32" s="72" t="s">
        <v>46</v>
      </c>
      <c r="K32" s="73"/>
      <c r="L32" s="73"/>
      <c r="M32" s="74">
        <f>SUM(F32:L32)</f>
        <v>118350</v>
      </c>
    </row>
    <row r="33" spans="1:13" x14ac:dyDescent="0.25">
      <c r="A33" s="75" t="s">
        <v>62</v>
      </c>
      <c r="B33" s="75"/>
      <c r="C33" s="76"/>
      <c r="D33" s="77"/>
      <c r="E33" s="34"/>
      <c r="F33" s="78"/>
      <c r="G33" s="79"/>
      <c r="H33" s="79"/>
      <c r="I33" s="80"/>
      <c r="J33" s="81"/>
      <c r="K33" s="82"/>
      <c r="L33" s="82"/>
      <c r="M33" s="83"/>
    </row>
    <row r="34" spans="1:13" x14ac:dyDescent="0.25">
      <c r="A34" s="93" t="s">
        <v>80</v>
      </c>
      <c r="B34" s="93"/>
      <c r="C34" s="94"/>
      <c r="D34" s="95" t="s">
        <v>81</v>
      </c>
      <c r="E34" s="68" t="s">
        <v>82</v>
      </c>
      <c r="F34" s="96" t="s">
        <v>46</v>
      </c>
      <c r="G34" s="97"/>
      <c r="H34" s="97"/>
      <c r="I34" s="98"/>
      <c r="J34" s="99" t="s">
        <v>46</v>
      </c>
      <c r="K34" s="100"/>
      <c r="L34" s="100"/>
      <c r="M34" s="74" t="s">
        <v>46</v>
      </c>
    </row>
    <row r="35" spans="1:13" x14ac:dyDescent="0.25">
      <c r="A35" s="101" t="s">
        <v>83</v>
      </c>
      <c r="B35" s="101"/>
      <c r="C35" s="102"/>
      <c r="D35" s="67" t="s">
        <v>84</v>
      </c>
      <c r="E35" s="68" t="s">
        <v>85</v>
      </c>
      <c r="F35" s="69">
        <v>118350</v>
      </c>
      <c r="G35" s="70"/>
      <c r="H35" s="70"/>
      <c r="I35" s="71"/>
      <c r="J35" s="72" t="s">
        <v>46</v>
      </c>
      <c r="K35" s="73"/>
      <c r="L35" s="73"/>
      <c r="M35" s="74">
        <f>F35</f>
        <v>118350</v>
      </c>
    </row>
    <row r="36" spans="1:13" ht="15.75" thickBot="1" x14ac:dyDescent="0.3">
      <c r="A36" s="101" t="s">
        <v>86</v>
      </c>
      <c r="B36" s="101"/>
      <c r="C36" s="102"/>
      <c r="D36" s="103" t="s">
        <v>87</v>
      </c>
      <c r="E36" s="104" t="s">
        <v>88</v>
      </c>
      <c r="F36" s="105"/>
      <c r="G36" s="106"/>
      <c r="H36" s="106"/>
      <c r="I36" s="107"/>
      <c r="J36" s="108" t="s">
        <v>46</v>
      </c>
      <c r="K36" s="109"/>
      <c r="L36" s="109"/>
      <c r="M36" s="110" t="s">
        <v>46</v>
      </c>
    </row>
    <row r="37" spans="1:13" ht="15.75" x14ac:dyDescent="0.25">
      <c r="A37" s="4"/>
      <c r="B37" s="4"/>
      <c r="C37" s="4"/>
      <c r="D37" s="4"/>
      <c r="E37" s="4"/>
      <c r="F37" s="4"/>
      <c r="G37" s="4"/>
      <c r="H37" s="4"/>
      <c r="I37" s="4"/>
      <c r="J37" s="9"/>
      <c r="K37" s="9"/>
      <c r="L37" s="9"/>
      <c r="M37" s="9"/>
    </row>
    <row r="38" spans="1:13" x14ac:dyDescent="0.25">
      <c r="A38" s="111" t="s">
        <v>89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3" x14ac:dyDescent="0.25">
      <c r="A39" s="22"/>
      <c r="B39" s="22"/>
      <c r="C39" s="23"/>
      <c r="D39" s="24" t="s">
        <v>29</v>
      </c>
      <c r="E39" s="24" t="s">
        <v>29</v>
      </c>
      <c r="F39" s="25" t="s">
        <v>30</v>
      </c>
      <c r="G39" s="26"/>
      <c r="H39" s="26"/>
      <c r="I39" s="27"/>
      <c r="J39" s="28" t="s">
        <v>31</v>
      </c>
      <c r="K39" s="29"/>
      <c r="L39" s="30"/>
      <c r="M39" s="31"/>
    </row>
    <row r="40" spans="1:13" x14ac:dyDescent="0.25">
      <c r="A40" s="32" t="s">
        <v>32</v>
      </c>
      <c r="B40" s="32"/>
      <c r="C40" s="33"/>
      <c r="D40" s="34" t="s">
        <v>33</v>
      </c>
      <c r="E40" s="34" t="s">
        <v>34</v>
      </c>
      <c r="F40" s="35" t="s">
        <v>35</v>
      </c>
      <c r="G40" s="32"/>
      <c r="H40" s="32"/>
      <c r="I40" s="33"/>
      <c r="J40" s="36" t="s">
        <v>36</v>
      </c>
      <c r="K40" s="37"/>
      <c r="L40" s="38"/>
      <c r="M40" s="39" t="s">
        <v>37</v>
      </c>
    </row>
    <row r="41" spans="1:13" x14ac:dyDescent="0.25">
      <c r="A41" s="40"/>
      <c r="B41" s="40"/>
      <c r="C41" s="41"/>
      <c r="D41" s="34" t="s">
        <v>38</v>
      </c>
      <c r="E41" s="34" t="s">
        <v>39</v>
      </c>
      <c r="F41" s="42"/>
      <c r="G41" s="12"/>
      <c r="H41" s="12"/>
      <c r="I41" s="43"/>
      <c r="J41" s="44" t="s">
        <v>40</v>
      </c>
      <c r="K41" s="45"/>
      <c r="L41" s="46"/>
      <c r="M41" s="39"/>
    </row>
    <row r="42" spans="1:13" ht="15.75" thickBot="1" x14ac:dyDescent="0.3">
      <c r="A42" s="47">
        <v>1</v>
      </c>
      <c r="B42" s="47"/>
      <c r="C42" s="48"/>
      <c r="D42" s="49">
        <v>2</v>
      </c>
      <c r="E42" s="49">
        <v>3</v>
      </c>
      <c r="F42" s="50">
        <v>4</v>
      </c>
      <c r="G42" s="51"/>
      <c r="H42" s="51"/>
      <c r="I42" s="52"/>
      <c r="J42" s="50" t="s">
        <v>41</v>
      </c>
      <c r="K42" s="51"/>
      <c r="L42" s="52"/>
      <c r="M42" s="53" t="s">
        <v>42</v>
      </c>
    </row>
    <row r="43" spans="1:13" x14ac:dyDescent="0.25">
      <c r="A43" s="65" t="s">
        <v>90</v>
      </c>
      <c r="B43" s="65"/>
      <c r="C43" s="66"/>
      <c r="D43" s="56" t="s">
        <v>45</v>
      </c>
      <c r="E43" s="57" t="s">
        <v>91</v>
      </c>
      <c r="F43" s="58">
        <v>43198531.159999996</v>
      </c>
      <c r="G43" s="59"/>
      <c r="H43" s="59"/>
      <c r="I43" s="60"/>
      <c r="J43" s="61" t="s">
        <v>46</v>
      </c>
      <c r="K43" s="62"/>
      <c r="L43" s="62"/>
      <c r="M43" s="64">
        <f>SUM(F43:L43)</f>
        <v>43198531.159999996</v>
      </c>
    </row>
    <row r="44" spans="1:13" x14ac:dyDescent="0.25">
      <c r="A44" s="112" t="s">
        <v>92</v>
      </c>
      <c r="B44" s="112"/>
      <c r="C44" s="113"/>
      <c r="D44" s="67" t="s">
        <v>49</v>
      </c>
      <c r="E44" s="114" t="s">
        <v>45</v>
      </c>
      <c r="F44" s="69" t="s">
        <v>46</v>
      </c>
      <c r="G44" s="70"/>
      <c r="H44" s="70"/>
      <c r="I44" s="71"/>
      <c r="J44" s="72" t="s">
        <v>46</v>
      </c>
      <c r="K44" s="73"/>
      <c r="L44" s="73"/>
      <c r="M44" s="115" t="s">
        <v>46</v>
      </c>
    </row>
    <row r="45" spans="1:13" x14ac:dyDescent="0.25">
      <c r="A45" s="116" t="s">
        <v>93</v>
      </c>
      <c r="B45" s="116"/>
      <c r="C45" s="117"/>
      <c r="D45" s="95" t="s">
        <v>61</v>
      </c>
      <c r="E45" s="118" t="s">
        <v>94</v>
      </c>
      <c r="F45" s="69">
        <f>F46+F51+F69+F74+F87+F92+F93+F81</f>
        <v>31164016.319999997</v>
      </c>
      <c r="G45" s="70"/>
      <c r="H45" s="70"/>
      <c r="I45" s="71"/>
      <c r="J45" s="72" t="s">
        <v>46</v>
      </c>
      <c r="K45" s="73"/>
      <c r="L45" s="119"/>
      <c r="M45" s="74">
        <f t="shared" ref="M45:M58" si="0">SUM(F45:L45)</f>
        <v>31164016.319999997</v>
      </c>
    </row>
    <row r="46" spans="1:13" x14ac:dyDescent="0.25">
      <c r="A46" s="120" t="s">
        <v>95</v>
      </c>
      <c r="B46" s="120"/>
      <c r="C46" s="121"/>
      <c r="D46" s="67" t="s">
        <v>76</v>
      </c>
      <c r="E46" s="118" t="s">
        <v>96</v>
      </c>
      <c r="F46" s="69">
        <f>F48+F49+F50</f>
        <v>4246329.9000000004</v>
      </c>
      <c r="G46" s="70"/>
      <c r="H46" s="70"/>
      <c r="I46" s="71"/>
      <c r="J46" s="72" t="s">
        <v>46</v>
      </c>
      <c r="K46" s="73"/>
      <c r="L46" s="119"/>
      <c r="M46" s="115">
        <f t="shared" si="0"/>
        <v>4246329.9000000004</v>
      </c>
    </row>
    <row r="47" spans="1:13" x14ac:dyDescent="0.25">
      <c r="A47" s="122" t="s">
        <v>62</v>
      </c>
      <c r="B47" s="122"/>
      <c r="C47" s="123"/>
      <c r="D47" s="77"/>
      <c r="E47" s="124"/>
      <c r="F47" s="78"/>
      <c r="G47" s="79"/>
      <c r="H47" s="79"/>
      <c r="I47" s="80"/>
      <c r="J47" s="81"/>
      <c r="K47" s="82"/>
      <c r="L47" s="125"/>
      <c r="M47" s="83"/>
    </row>
    <row r="48" spans="1:13" x14ac:dyDescent="0.25">
      <c r="A48" s="126" t="s">
        <v>97</v>
      </c>
      <c r="B48" s="126"/>
      <c r="C48" s="127"/>
      <c r="D48" s="95" t="s">
        <v>98</v>
      </c>
      <c r="E48" s="118" t="s">
        <v>99</v>
      </c>
      <c r="F48" s="96">
        <v>2978202.36</v>
      </c>
      <c r="G48" s="97"/>
      <c r="H48" s="97"/>
      <c r="I48" s="98"/>
      <c r="J48" s="99" t="s">
        <v>46</v>
      </c>
      <c r="K48" s="100"/>
      <c r="L48" s="128"/>
      <c r="M48" s="74">
        <f t="shared" si="0"/>
        <v>2978202.36</v>
      </c>
    </row>
    <row r="49" spans="1:13" x14ac:dyDescent="0.25">
      <c r="A49" s="129" t="s">
        <v>100</v>
      </c>
      <c r="B49" s="129"/>
      <c r="C49" s="130"/>
      <c r="D49" s="67" t="s">
        <v>101</v>
      </c>
      <c r="E49" s="118" t="s">
        <v>102</v>
      </c>
      <c r="F49" s="69">
        <v>323068.2</v>
      </c>
      <c r="G49" s="70"/>
      <c r="H49" s="70"/>
      <c r="I49" s="71"/>
      <c r="J49" s="72" t="s">
        <v>46</v>
      </c>
      <c r="K49" s="73"/>
      <c r="L49" s="119"/>
      <c r="M49" s="115">
        <f t="shared" si="0"/>
        <v>323068.2</v>
      </c>
    </row>
    <row r="50" spans="1:13" x14ac:dyDescent="0.25">
      <c r="A50" s="129" t="s">
        <v>103</v>
      </c>
      <c r="B50" s="129"/>
      <c r="C50" s="130"/>
      <c r="D50" s="67" t="s">
        <v>104</v>
      </c>
      <c r="E50" s="118" t="s">
        <v>105</v>
      </c>
      <c r="F50" s="69">
        <v>945059.34</v>
      </c>
      <c r="G50" s="70"/>
      <c r="H50" s="70"/>
      <c r="I50" s="71"/>
      <c r="J50" s="72" t="s">
        <v>46</v>
      </c>
      <c r="K50" s="73"/>
      <c r="L50" s="119"/>
      <c r="M50" s="115">
        <f t="shared" si="0"/>
        <v>945059.34</v>
      </c>
    </row>
    <row r="51" spans="1:13" x14ac:dyDescent="0.25">
      <c r="A51" s="120" t="s">
        <v>106</v>
      </c>
      <c r="B51" s="120"/>
      <c r="C51" s="121"/>
      <c r="D51" s="67" t="s">
        <v>79</v>
      </c>
      <c r="E51" s="118" t="s">
        <v>107</v>
      </c>
      <c r="F51" s="69">
        <f>F53+F55+F57+F58+F54</f>
        <v>22509373.009999998</v>
      </c>
      <c r="G51" s="70"/>
      <c r="H51" s="70"/>
      <c r="I51" s="71"/>
      <c r="J51" s="72" t="s">
        <v>46</v>
      </c>
      <c r="K51" s="73"/>
      <c r="L51" s="119"/>
      <c r="M51" s="115">
        <f t="shared" si="0"/>
        <v>22509373.009999998</v>
      </c>
    </row>
    <row r="52" spans="1:13" x14ac:dyDescent="0.25">
      <c r="A52" s="122" t="s">
        <v>62</v>
      </c>
      <c r="B52" s="122"/>
      <c r="C52" s="123"/>
      <c r="D52" s="77"/>
      <c r="E52" s="124"/>
      <c r="F52" s="78"/>
      <c r="G52" s="79"/>
      <c r="H52" s="79"/>
      <c r="I52" s="80"/>
      <c r="J52" s="81"/>
      <c r="K52" s="82"/>
      <c r="L52" s="125"/>
      <c r="M52" s="83"/>
    </row>
    <row r="53" spans="1:13" x14ac:dyDescent="0.25">
      <c r="A53" s="126" t="s">
        <v>108</v>
      </c>
      <c r="B53" s="126"/>
      <c r="C53" s="127"/>
      <c r="D53" s="95" t="s">
        <v>82</v>
      </c>
      <c r="E53" s="118" t="s">
        <v>109</v>
      </c>
      <c r="F53" s="96">
        <v>52881.5</v>
      </c>
      <c r="G53" s="97"/>
      <c r="H53" s="97"/>
      <c r="I53" s="98"/>
      <c r="J53" s="99" t="s">
        <v>46</v>
      </c>
      <c r="K53" s="100"/>
      <c r="L53" s="128"/>
      <c r="M53" s="74">
        <f t="shared" si="0"/>
        <v>52881.5</v>
      </c>
    </row>
    <row r="54" spans="1:13" x14ac:dyDescent="0.25">
      <c r="A54" s="129" t="s">
        <v>110</v>
      </c>
      <c r="B54" s="129"/>
      <c r="C54" s="130"/>
      <c r="D54" s="67" t="s">
        <v>85</v>
      </c>
      <c r="E54" s="118" t="s">
        <v>111</v>
      </c>
      <c r="F54" s="69">
        <v>18000</v>
      </c>
      <c r="G54" s="70"/>
      <c r="H54" s="70"/>
      <c r="I54" s="71"/>
      <c r="J54" s="72" t="s">
        <v>46</v>
      </c>
      <c r="K54" s="73"/>
      <c r="L54" s="119"/>
      <c r="M54" s="115">
        <f>F54</f>
        <v>18000</v>
      </c>
    </row>
    <row r="55" spans="1:13" x14ac:dyDescent="0.25">
      <c r="A55" s="129" t="s">
        <v>112</v>
      </c>
      <c r="B55" s="129"/>
      <c r="C55" s="130"/>
      <c r="D55" s="67" t="s">
        <v>88</v>
      </c>
      <c r="E55" s="118" t="s">
        <v>113</v>
      </c>
      <c r="F55" s="69">
        <v>758717.88</v>
      </c>
      <c r="G55" s="70"/>
      <c r="H55" s="70"/>
      <c r="I55" s="71"/>
      <c r="J55" s="72" t="s">
        <v>46</v>
      </c>
      <c r="K55" s="73"/>
      <c r="L55" s="119"/>
      <c r="M55" s="115">
        <f t="shared" si="0"/>
        <v>758717.88</v>
      </c>
    </row>
    <row r="56" spans="1:13" x14ac:dyDescent="0.25">
      <c r="A56" s="129" t="s">
        <v>114</v>
      </c>
      <c r="B56" s="129"/>
      <c r="C56" s="130"/>
      <c r="D56" s="67" t="s">
        <v>115</v>
      </c>
      <c r="E56" s="118" t="s">
        <v>116</v>
      </c>
      <c r="F56" s="69" t="s">
        <v>46</v>
      </c>
      <c r="G56" s="70"/>
      <c r="H56" s="70"/>
      <c r="I56" s="71"/>
      <c r="J56" s="72" t="s">
        <v>46</v>
      </c>
      <c r="K56" s="73"/>
      <c r="L56" s="119"/>
      <c r="M56" s="115" t="s">
        <v>46</v>
      </c>
    </row>
    <row r="57" spans="1:13" x14ac:dyDescent="0.25">
      <c r="A57" s="129" t="s">
        <v>117</v>
      </c>
      <c r="B57" s="129"/>
      <c r="C57" s="130"/>
      <c r="D57" s="67" t="s">
        <v>118</v>
      </c>
      <c r="E57" s="118" t="s">
        <v>119</v>
      </c>
      <c r="F57" s="69">
        <v>19223370.809999999</v>
      </c>
      <c r="G57" s="70"/>
      <c r="H57" s="70"/>
      <c r="I57" s="71"/>
      <c r="J57" s="72" t="s">
        <v>46</v>
      </c>
      <c r="K57" s="73"/>
      <c r="L57" s="119"/>
      <c r="M57" s="115">
        <f t="shared" si="0"/>
        <v>19223370.809999999</v>
      </c>
    </row>
    <row r="58" spans="1:13" x14ac:dyDescent="0.25">
      <c r="A58" s="129" t="s">
        <v>120</v>
      </c>
      <c r="B58" s="129"/>
      <c r="C58" s="130"/>
      <c r="D58" s="67" t="s">
        <v>121</v>
      </c>
      <c r="E58" s="118" t="s">
        <v>122</v>
      </c>
      <c r="F58" s="69">
        <v>2456402.8199999998</v>
      </c>
      <c r="G58" s="70"/>
      <c r="H58" s="70"/>
      <c r="I58" s="71"/>
      <c r="J58" s="72" t="s">
        <v>46</v>
      </c>
      <c r="K58" s="73"/>
      <c r="L58" s="119"/>
      <c r="M58" s="115">
        <f t="shared" si="0"/>
        <v>2456402.8199999998</v>
      </c>
    </row>
    <row r="59" spans="1:13" x14ac:dyDescent="0.25">
      <c r="A59" s="120" t="s">
        <v>123</v>
      </c>
      <c r="B59" s="120"/>
      <c r="C59" s="121"/>
      <c r="D59" s="77" t="s">
        <v>124</v>
      </c>
      <c r="E59" s="124" t="s">
        <v>125</v>
      </c>
      <c r="F59" s="69" t="str">
        <f>F61</f>
        <v>-</v>
      </c>
      <c r="G59" s="70"/>
      <c r="H59" s="70"/>
      <c r="I59" s="71"/>
      <c r="J59" s="72" t="s">
        <v>46</v>
      </c>
      <c r="K59" s="73"/>
      <c r="L59" s="119"/>
      <c r="M59" s="115" t="str">
        <f>F59</f>
        <v>-</v>
      </c>
    </row>
    <row r="60" spans="1:13" x14ac:dyDescent="0.25">
      <c r="A60" s="122" t="s">
        <v>62</v>
      </c>
      <c r="B60" s="122"/>
      <c r="C60" s="123"/>
      <c r="D60" s="77"/>
      <c r="E60" s="131"/>
      <c r="F60" s="78"/>
      <c r="G60" s="79"/>
      <c r="H60" s="79"/>
      <c r="I60" s="80"/>
      <c r="J60" s="81"/>
      <c r="K60" s="82"/>
      <c r="L60" s="125"/>
      <c r="M60" s="83"/>
    </row>
    <row r="61" spans="1:13" x14ac:dyDescent="0.25">
      <c r="A61" s="126" t="s">
        <v>126</v>
      </c>
      <c r="B61" s="126"/>
      <c r="C61" s="127"/>
      <c r="D61" s="95" t="s">
        <v>127</v>
      </c>
      <c r="E61" s="118" t="s">
        <v>128</v>
      </c>
      <c r="F61" s="96" t="s">
        <v>46</v>
      </c>
      <c r="G61" s="97"/>
      <c r="H61" s="97"/>
      <c r="I61" s="98"/>
      <c r="J61" s="99" t="s">
        <v>46</v>
      </c>
      <c r="K61" s="100"/>
      <c r="L61" s="128"/>
      <c r="M61" s="74" t="str">
        <f>F61</f>
        <v>-</v>
      </c>
    </row>
    <row r="62" spans="1:13" ht="15.75" thickBot="1" x14ac:dyDescent="0.3">
      <c r="A62" s="129" t="s">
        <v>129</v>
      </c>
      <c r="B62" s="129"/>
      <c r="C62" s="130"/>
      <c r="D62" s="103" t="s">
        <v>130</v>
      </c>
      <c r="E62" s="132" t="s">
        <v>131</v>
      </c>
      <c r="F62" s="105" t="s">
        <v>46</v>
      </c>
      <c r="G62" s="106"/>
      <c r="H62" s="106"/>
      <c r="I62" s="107"/>
      <c r="J62" s="108" t="s">
        <v>46</v>
      </c>
      <c r="K62" s="109"/>
      <c r="L62" s="133"/>
      <c r="M62" s="134" t="s">
        <v>46</v>
      </c>
    </row>
    <row r="63" spans="1:13" ht="15.75" x14ac:dyDescent="0.25">
      <c r="A63" s="4"/>
      <c r="B63" s="4"/>
      <c r="C63" s="4"/>
      <c r="D63" s="4"/>
      <c r="E63" s="4"/>
      <c r="F63" s="4"/>
      <c r="G63" s="4"/>
      <c r="H63" s="4"/>
      <c r="I63" s="4"/>
      <c r="J63" s="9"/>
      <c r="K63" s="9"/>
      <c r="L63" s="9"/>
      <c r="M63" s="9"/>
    </row>
    <row r="64" spans="1:13" x14ac:dyDescent="0.25">
      <c r="A64" s="135" t="s">
        <v>132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</row>
    <row r="65" spans="1:13" x14ac:dyDescent="0.25">
      <c r="A65" s="22"/>
      <c r="B65" s="22"/>
      <c r="C65" s="23"/>
      <c r="D65" s="24" t="s">
        <v>29</v>
      </c>
      <c r="E65" s="24" t="s">
        <v>29</v>
      </c>
      <c r="F65" s="25" t="s">
        <v>30</v>
      </c>
      <c r="G65" s="26"/>
      <c r="H65" s="26"/>
      <c r="I65" s="27"/>
      <c r="J65" s="28" t="s">
        <v>31</v>
      </c>
      <c r="K65" s="29"/>
      <c r="L65" s="30"/>
      <c r="M65" s="31"/>
    </row>
    <row r="66" spans="1:13" x14ac:dyDescent="0.25">
      <c r="A66" s="32" t="s">
        <v>32</v>
      </c>
      <c r="B66" s="32"/>
      <c r="C66" s="33"/>
      <c r="D66" s="34" t="s">
        <v>33</v>
      </c>
      <c r="E66" s="34" t="s">
        <v>34</v>
      </c>
      <c r="F66" s="35" t="s">
        <v>35</v>
      </c>
      <c r="G66" s="32"/>
      <c r="H66" s="32"/>
      <c r="I66" s="33"/>
      <c r="J66" s="36" t="s">
        <v>36</v>
      </c>
      <c r="K66" s="37"/>
      <c r="L66" s="38"/>
      <c r="M66" s="39" t="s">
        <v>37</v>
      </c>
    </row>
    <row r="67" spans="1:13" x14ac:dyDescent="0.25">
      <c r="A67" s="40"/>
      <c r="B67" s="40"/>
      <c r="C67" s="41"/>
      <c r="D67" s="34" t="s">
        <v>38</v>
      </c>
      <c r="E67" s="34" t="s">
        <v>39</v>
      </c>
      <c r="F67" s="42"/>
      <c r="G67" s="12"/>
      <c r="H67" s="12"/>
      <c r="I67" s="43"/>
      <c r="J67" s="44" t="s">
        <v>40</v>
      </c>
      <c r="K67" s="45"/>
      <c r="L67" s="46"/>
      <c r="M67" s="39"/>
    </row>
    <row r="68" spans="1:13" ht="15.75" thickBot="1" x14ac:dyDescent="0.3">
      <c r="A68" s="47">
        <v>1</v>
      </c>
      <c r="B68" s="47"/>
      <c r="C68" s="48"/>
      <c r="D68" s="49">
        <v>2</v>
      </c>
      <c r="E68" s="49">
        <v>3</v>
      </c>
      <c r="F68" s="28">
        <v>4</v>
      </c>
      <c r="G68" s="29"/>
      <c r="H68" s="29"/>
      <c r="I68" s="30"/>
      <c r="J68" s="28" t="s">
        <v>41</v>
      </c>
      <c r="K68" s="29"/>
      <c r="L68" s="30"/>
      <c r="M68" s="31" t="s">
        <v>42</v>
      </c>
    </row>
    <row r="69" spans="1:13" x14ac:dyDescent="0.25">
      <c r="A69" s="120" t="s">
        <v>133</v>
      </c>
      <c r="B69" s="120"/>
      <c r="C69" s="121"/>
      <c r="D69" s="56" t="s">
        <v>96</v>
      </c>
      <c r="E69" s="136" t="s">
        <v>134</v>
      </c>
      <c r="F69" s="58">
        <f>F71</f>
        <v>3267028.12</v>
      </c>
      <c r="G69" s="59"/>
      <c r="H69" s="59"/>
      <c r="I69" s="60"/>
      <c r="J69" s="61" t="s">
        <v>46</v>
      </c>
      <c r="K69" s="62"/>
      <c r="L69" s="63"/>
      <c r="M69" s="64">
        <f>SUM(F69:L69)</f>
        <v>3267028.12</v>
      </c>
    </row>
    <row r="70" spans="1:13" x14ac:dyDescent="0.25">
      <c r="A70" s="122" t="s">
        <v>62</v>
      </c>
      <c r="B70" s="122"/>
      <c r="C70" s="123"/>
      <c r="D70" s="77"/>
      <c r="E70" s="124"/>
      <c r="F70" s="78"/>
      <c r="G70" s="79"/>
      <c r="H70" s="79"/>
      <c r="I70" s="80"/>
      <c r="J70" s="81"/>
      <c r="K70" s="82"/>
      <c r="L70" s="125"/>
      <c r="M70" s="83"/>
    </row>
    <row r="71" spans="1:13" x14ac:dyDescent="0.25">
      <c r="A71" s="126" t="s">
        <v>135</v>
      </c>
      <c r="B71" s="126"/>
      <c r="C71" s="127"/>
      <c r="D71" s="95" t="s">
        <v>99</v>
      </c>
      <c r="E71" s="118" t="s">
        <v>136</v>
      </c>
      <c r="F71" s="96">
        <v>3267028.12</v>
      </c>
      <c r="G71" s="97"/>
      <c r="H71" s="97"/>
      <c r="I71" s="98"/>
      <c r="J71" s="99" t="s">
        <v>46</v>
      </c>
      <c r="K71" s="100"/>
      <c r="L71" s="128"/>
      <c r="M71" s="74">
        <f>SUM(F71:L71)</f>
        <v>3267028.12</v>
      </c>
    </row>
    <row r="72" spans="1:13" x14ac:dyDescent="0.25">
      <c r="A72" s="122" t="s">
        <v>137</v>
      </c>
      <c r="B72" s="122"/>
      <c r="C72" s="123"/>
      <c r="D72" s="77"/>
      <c r="E72" s="131"/>
      <c r="F72" s="78"/>
      <c r="G72" s="79"/>
      <c r="H72" s="79"/>
      <c r="I72" s="80"/>
      <c r="J72" s="81"/>
      <c r="K72" s="82"/>
      <c r="L72" s="125"/>
      <c r="M72" s="83"/>
    </row>
    <row r="73" spans="1:13" x14ac:dyDescent="0.25">
      <c r="A73" s="126" t="s">
        <v>138</v>
      </c>
      <c r="B73" s="126"/>
      <c r="C73" s="127"/>
      <c r="D73" s="95" t="s">
        <v>102</v>
      </c>
      <c r="E73" s="118" t="s">
        <v>139</v>
      </c>
      <c r="F73" s="96" t="s">
        <v>46</v>
      </c>
      <c r="G73" s="97"/>
      <c r="H73" s="97"/>
      <c r="I73" s="98"/>
      <c r="J73" s="99" t="s">
        <v>46</v>
      </c>
      <c r="K73" s="100"/>
      <c r="L73" s="128"/>
      <c r="M73" s="74" t="s">
        <v>46</v>
      </c>
    </row>
    <row r="74" spans="1:13" x14ac:dyDescent="0.25">
      <c r="A74" s="120" t="s">
        <v>140</v>
      </c>
      <c r="B74" s="120"/>
      <c r="C74" s="121"/>
      <c r="D74" s="95" t="s">
        <v>125</v>
      </c>
      <c r="E74" s="118" t="s">
        <v>141</v>
      </c>
      <c r="F74" s="69">
        <f>F77</f>
        <v>211700</v>
      </c>
      <c r="G74" s="70"/>
      <c r="H74" s="70"/>
      <c r="I74" s="71"/>
      <c r="J74" s="72" t="s">
        <v>46</v>
      </c>
      <c r="K74" s="73"/>
      <c r="L74" s="119"/>
      <c r="M74" s="115">
        <f>SUM(F74:L74)</f>
        <v>211700</v>
      </c>
    </row>
    <row r="75" spans="1:13" x14ac:dyDescent="0.25">
      <c r="A75" s="122" t="s">
        <v>62</v>
      </c>
      <c r="B75" s="122"/>
      <c r="C75" s="123"/>
      <c r="D75" s="77"/>
      <c r="E75" s="124"/>
      <c r="F75" s="78"/>
      <c r="G75" s="79"/>
      <c r="H75" s="79"/>
      <c r="I75" s="80"/>
      <c r="J75" s="81"/>
      <c r="K75" s="82"/>
      <c r="L75" s="125"/>
      <c r="M75" s="83"/>
    </row>
    <row r="76" spans="1:13" x14ac:dyDescent="0.25">
      <c r="A76" s="137" t="s">
        <v>142</v>
      </c>
      <c r="B76" s="137"/>
      <c r="C76" s="138"/>
      <c r="D76" s="86"/>
      <c r="E76" s="124"/>
      <c r="F76" s="87"/>
      <c r="G76" s="88"/>
      <c r="H76" s="88"/>
      <c r="I76" s="89"/>
      <c r="J76" s="90"/>
      <c r="K76" s="91"/>
      <c r="L76" s="139"/>
      <c r="M76" s="92"/>
    </row>
    <row r="77" spans="1:13" x14ac:dyDescent="0.25">
      <c r="A77" s="126" t="s">
        <v>143</v>
      </c>
      <c r="B77" s="126"/>
      <c r="C77" s="127"/>
      <c r="D77" s="95" t="s">
        <v>128</v>
      </c>
      <c r="E77" s="118" t="s">
        <v>144</v>
      </c>
      <c r="F77" s="96">
        <v>211700</v>
      </c>
      <c r="G77" s="97"/>
      <c r="H77" s="97"/>
      <c r="I77" s="98"/>
      <c r="J77" s="99" t="s">
        <v>46</v>
      </c>
      <c r="K77" s="100"/>
      <c r="L77" s="128"/>
      <c r="M77" s="74">
        <f>SUM(F77:L77)</f>
        <v>211700</v>
      </c>
    </row>
    <row r="78" spans="1:13" x14ac:dyDescent="0.25">
      <c r="A78" s="122" t="s">
        <v>145</v>
      </c>
      <c r="B78" s="122"/>
      <c r="C78" s="123"/>
      <c r="D78" s="77"/>
      <c r="E78" s="124"/>
      <c r="F78" s="78"/>
      <c r="G78" s="79"/>
      <c r="H78" s="79"/>
      <c r="I78" s="80"/>
      <c r="J78" s="81"/>
      <c r="K78" s="82"/>
      <c r="L78" s="125"/>
      <c r="M78" s="83"/>
    </row>
    <row r="79" spans="1:13" x14ac:dyDescent="0.25">
      <c r="A79" s="126" t="s">
        <v>146</v>
      </c>
      <c r="B79" s="126"/>
      <c r="C79" s="127"/>
      <c r="D79" s="95" t="s">
        <v>131</v>
      </c>
      <c r="E79" s="118" t="s">
        <v>147</v>
      </c>
      <c r="F79" s="96" t="s">
        <v>46</v>
      </c>
      <c r="G79" s="97"/>
      <c r="H79" s="97"/>
      <c r="I79" s="98"/>
      <c r="J79" s="99" t="s">
        <v>46</v>
      </c>
      <c r="K79" s="100"/>
      <c r="L79" s="128"/>
      <c r="M79" s="74" t="s">
        <v>46</v>
      </c>
    </row>
    <row r="80" spans="1:13" x14ac:dyDescent="0.25">
      <c r="A80" s="129" t="s">
        <v>148</v>
      </c>
      <c r="B80" s="129"/>
      <c r="C80" s="130"/>
      <c r="D80" s="67" t="s">
        <v>149</v>
      </c>
      <c r="E80" s="118" t="s">
        <v>150</v>
      </c>
      <c r="F80" s="69" t="s">
        <v>46</v>
      </c>
      <c r="G80" s="70"/>
      <c r="H80" s="70"/>
      <c r="I80" s="71"/>
      <c r="J80" s="72" t="s">
        <v>46</v>
      </c>
      <c r="K80" s="73"/>
      <c r="L80" s="119"/>
      <c r="M80" s="115" t="s">
        <v>46</v>
      </c>
    </row>
    <row r="81" spans="1:13" x14ac:dyDescent="0.25">
      <c r="A81" s="120" t="s">
        <v>151</v>
      </c>
      <c r="B81" s="120"/>
      <c r="C81" s="121"/>
      <c r="D81" s="67" t="s">
        <v>134</v>
      </c>
      <c r="E81" s="118" t="s">
        <v>152</v>
      </c>
      <c r="F81" s="96">
        <f>F86</f>
        <v>11488.52</v>
      </c>
      <c r="G81" s="97"/>
      <c r="H81" s="97"/>
      <c r="I81" s="98"/>
      <c r="J81" s="99" t="s">
        <v>46</v>
      </c>
      <c r="K81" s="100"/>
      <c r="L81" s="128"/>
      <c r="M81" s="74">
        <f>F81</f>
        <v>11488.52</v>
      </c>
    </row>
    <row r="82" spans="1:13" x14ac:dyDescent="0.25">
      <c r="A82" s="122" t="s">
        <v>62</v>
      </c>
      <c r="B82" s="122"/>
      <c r="C82" s="123"/>
      <c r="D82" s="77"/>
      <c r="E82" s="124"/>
      <c r="F82" s="78"/>
      <c r="G82" s="79"/>
      <c r="H82" s="79"/>
      <c r="I82" s="80"/>
      <c r="J82" s="81"/>
      <c r="K82" s="82"/>
      <c r="L82" s="125"/>
      <c r="M82" s="83"/>
    </row>
    <row r="83" spans="1:13" x14ac:dyDescent="0.25">
      <c r="A83" s="140" t="s">
        <v>153</v>
      </c>
      <c r="B83" s="140"/>
      <c r="C83" s="141"/>
      <c r="D83" s="95" t="s">
        <v>136</v>
      </c>
      <c r="E83" s="118" t="s">
        <v>154</v>
      </c>
      <c r="F83" s="96" t="s">
        <v>46</v>
      </c>
      <c r="G83" s="97"/>
      <c r="H83" s="97"/>
      <c r="I83" s="98"/>
      <c r="J83" s="99" t="s">
        <v>46</v>
      </c>
      <c r="K83" s="100"/>
      <c r="L83" s="128"/>
      <c r="M83" s="74" t="s">
        <v>46</v>
      </c>
    </row>
    <row r="84" spans="1:13" x14ac:dyDescent="0.25">
      <c r="A84" s="129" t="s">
        <v>155</v>
      </c>
      <c r="B84" s="129"/>
      <c r="C84" s="130"/>
      <c r="D84" s="67" t="s">
        <v>139</v>
      </c>
      <c r="E84" s="142" t="s">
        <v>156</v>
      </c>
      <c r="F84" s="69" t="s">
        <v>46</v>
      </c>
      <c r="G84" s="70"/>
      <c r="H84" s="70"/>
      <c r="I84" s="71"/>
      <c r="J84" s="72" t="s">
        <v>46</v>
      </c>
      <c r="K84" s="73"/>
      <c r="L84" s="119"/>
      <c r="M84" s="115" t="s">
        <v>46</v>
      </c>
    </row>
    <row r="85" spans="1:13" x14ac:dyDescent="0.25">
      <c r="A85" s="122" t="s">
        <v>157</v>
      </c>
      <c r="B85" s="122"/>
      <c r="C85" s="123"/>
      <c r="D85" s="86"/>
      <c r="E85" s="124"/>
      <c r="F85" s="78"/>
      <c r="G85" s="79"/>
      <c r="H85" s="79"/>
      <c r="I85" s="80"/>
      <c r="J85" s="81"/>
      <c r="K85" s="82"/>
      <c r="L85" s="125"/>
      <c r="M85" s="83"/>
    </row>
    <row r="86" spans="1:13" x14ac:dyDescent="0.25">
      <c r="A86" s="126" t="s">
        <v>158</v>
      </c>
      <c r="B86" s="126"/>
      <c r="C86" s="127"/>
      <c r="D86" s="95" t="s">
        <v>159</v>
      </c>
      <c r="E86" s="118" t="s">
        <v>160</v>
      </c>
      <c r="F86" s="96">
        <v>11488.52</v>
      </c>
      <c r="G86" s="97"/>
      <c r="H86" s="97"/>
      <c r="I86" s="98"/>
      <c r="J86" s="99" t="s">
        <v>46</v>
      </c>
      <c r="K86" s="100"/>
      <c r="L86" s="128"/>
      <c r="M86" s="74">
        <f>F86</f>
        <v>11488.52</v>
      </c>
    </row>
    <row r="87" spans="1:13" x14ac:dyDescent="0.25">
      <c r="A87" s="120" t="s">
        <v>161</v>
      </c>
      <c r="B87" s="120"/>
      <c r="C87" s="121"/>
      <c r="D87" s="67" t="s">
        <v>152</v>
      </c>
      <c r="E87" s="118" t="s">
        <v>162</v>
      </c>
      <c r="F87" s="69">
        <f>F89+F90</f>
        <v>723552.04</v>
      </c>
      <c r="G87" s="70"/>
      <c r="H87" s="70"/>
      <c r="I87" s="71"/>
      <c r="J87" s="72" t="s">
        <v>46</v>
      </c>
      <c r="K87" s="73"/>
      <c r="L87" s="119"/>
      <c r="M87" s="115">
        <f>SUM(F87:L87)</f>
        <v>723552.04</v>
      </c>
    </row>
    <row r="88" spans="1:13" x14ac:dyDescent="0.25">
      <c r="A88" s="122" t="s">
        <v>62</v>
      </c>
      <c r="B88" s="122"/>
      <c r="C88" s="123"/>
      <c r="D88" s="77"/>
      <c r="E88" s="124"/>
      <c r="F88" s="78"/>
      <c r="G88" s="79"/>
      <c r="H88" s="79"/>
      <c r="I88" s="80"/>
      <c r="J88" s="81"/>
      <c r="K88" s="82"/>
      <c r="L88" s="125"/>
      <c r="M88" s="83"/>
    </row>
    <row r="89" spans="1:13" x14ac:dyDescent="0.25">
      <c r="A89" s="126" t="s">
        <v>163</v>
      </c>
      <c r="B89" s="126"/>
      <c r="C89" s="127"/>
      <c r="D89" s="95" t="s">
        <v>154</v>
      </c>
      <c r="E89" s="118" t="s">
        <v>164</v>
      </c>
      <c r="F89" s="96">
        <v>-134203.44</v>
      </c>
      <c r="G89" s="97"/>
      <c r="H89" s="97"/>
      <c r="I89" s="98"/>
      <c r="J89" s="99" t="s">
        <v>46</v>
      </c>
      <c r="K89" s="100"/>
      <c r="L89" s="128"/>
      <c r="M89" s="74">
        <f>SUM(F89:L89)</f>
        <v>-134203.44</v>
      </c>
    </row>
    <row r="90" spans="1:13" x14ac:dyDescent="0.25">
      <c r="A90" s="129" t="s">
        <v>165</v>
      </c>
      <c r="B90" s="129"/>
      <c r="C90" s="130"/>
      <c r="D90" s="67" t="s">
        <v>156</v>
      </c>
      <c r="E90" s="118" t="s">
        <v>166</v>
      </c>
      <c r="F90" s="69">
        <v>857755.48</v>
      </c>
      <c r="G90" s="70"/>
      <c r="H90" s="70"/>
      <c r="I90" s="71"/>
      <c r="J90" s="72" t="s">
        <v>46</v>
      </c>
      <c r="K90" s="73"/>
      <c r="L90" s="119"/>
      <c r="M90" s="115">
        <f>SUM(F90:L90)</f>
        <v>857755.48</v>
      </c>
    </row>
    <row r="91" spans="1:13" x14ac:dyDescent="0.25">
      <c r="A91" s="129" t="s">
        <v>167</v>
      </c>
      <c r="B91" s="129"/>
      <c r="C91" s="130"/>
      <c r="D91" s="67" t="s">
        <v>160</v>
      </c>
      <c r="E91" s="118" t="s">
        <v>168</v>
      </c>
      <c r="F91" s="69" t="s">
        <v>46</v>
      </c>
      <c r="G91" s="70"/>
      <c r="H91" s="70"/>
      <c r="I91" s="71"/>
      <c r="J91" s="72" t="s">
        <v>46</v>
      </c>
      <c r="K91" s="73"/>
      <c r="L91" s="119"/>
      <c r="M91" s="115" t="s">
        <v>46</v>
      </c>
    </row>
    <row r="92" spans="1:13" x14ac:dyDescent="0.25">
      <c r="A92" s="120" t="s">
        <v>169</v>
      </c>
      <c r="B92" s="120"/>
      <c r="C92" s="121"/>
      <c r="D92" s="67" t="s">
        <v>162</v>
      </c>
      <c r="E92" s="118" t="s">
        <v>170</v>
      </c>
      <c r="F92" s="69">
        <v>194544.73</v>
      </c>
      <c r="G92" s="70"/>
      <c r="H92" s="70"/>
      <c r="I92" s="71"/>
      <c r="J92" s="72" t="s">
        <v>46</v>
      </c>
      <c r="K92" s="73"/>
      <c r="L92" s="119"/>
      <c r="M92" s="115">
        <f>SUM(F92:L92)</f>
        <v>194544.73</v>
      </c>
    </row>
    <row r="93" spans="1:13" x14ac:dyDescent="0.25">
      <c r="A93" s="120" t="s">
        <v>171</v>
      </c>
      <c r="B93" s="120"/>
      <c r="C93" s="121"/>
      <c r="D93" s="67" t="s">
        <v>172</v>
      </c>
      <c r="E93" s="118"/>
      <c r="F93" s="69"/>
      <c r="G93" s="70"/>
      <c r="H93" s="70"/>
      <c r="I93" s="71"/>
      <c r="J93" s="72" t="s">
        <v>46</v>
      </c>
      <c r="K93" s="73"/>
      <c r="L93" s="119"/>
      <c r="M93" s="115" t="s">
        <v>46</v>
      </c>
    </row>
    <row r="94" spans="1:13" x14ac:dyDescent="0.25">
      <c r="A94" s="116" t="s">
        <v>173</v>
      </c>
      <c r="B94" s="116"/>
      <c r="C94" s="117"/>
      <c r="D94" s="67" t="s">
        <v>170</v>
      </c>
      <c r="E94" s="118"/>
      <c r="F94" s="69">
        <f>F104+F125</f>
        <v>46441556.539999999</v>
      </c>
      <c r="G94" s="70"/>
      <c r="H94" s="70"/>
      <c r="I94" s="71"/>
      <c r="J94" s="72" t="s">
        <v>46</v>
      </c>
      <c r="K94" s="73"/>
      <c r="L94" s="119"/>
      <c r="M94" s="115">
        <f>SUM(F94:L94)</f>
        <v>46441556.539999999</v>
      </c>
    </row>
    <row r="95" spans="1:13" x14ac:dyDescent="0.25">
      <c r="A95" s="120" t="s">
        <v>174</v>
      </c>
      <c r="B95" s="120"/>
      <c r="C95" s="121"/>
      <c r="D95" s="67" t="s">
        <v>175</v>
      </c>
      <c r="E95" s="118"/>
      <c r="F95" s="69">
        <f>F19-F45</f>
        <v>46441556.540000007</v>
      </c>
      <c r="G95" s="70"/>
      <c r="H95" s="70"/>
      <c r="I95" s="71"/>
      <c r="J95" s="72" t="s">
        <v>46</v>
      </c>
      <c r="K95" s="73"/>
      <c r="L95" s="119"/>
      <c r="M95" s="115">
        <f>SUM(F95:L95)</f>
        <v>46441556.540000007</v>
      </c>
    </row>
    <row r="96" spans="1:13" x14ac:dyDescent="0.25">
      <c r="A96" s="120" t="s">
        <v>176</v>
      </c>
      <c r="B96" s="120"/>
      <c r="C96" s="121"/>
      <c r="D96" s="77" t="s">
        <v>177</v>
      </c>
      <c r="E96" s="124"/>
      <c r="F96" s="78" t="s">
        <v>46</v>
      </c>
      <c r="G96" s="79"/>
      <c r="H96" s="79"/>
      <c r="I96" s="80"/>
      <c r="J96" s="81" t="s">
        <v>46</v>
      </c>
      <c r="K96" s="82"/>
      <c r="L96" s="125"/>
      <c r="M96" s="83" t="s">
        <v>46</v>
      </c>
    </row>
    <row r="97" spans="1:13" ht="15.75" thickBot="1" x14ac:dyDescent="0.3">
      <c r="A97" s="120" t="s">
        <v>178</v>
      </c>
      <c r="B97" s="120"/>
      <c r="C97" s="121"/>
      <c r="D97" s="103" t="s">
        <v>179</v>
      </c>
      <c r="E97" s="143"/>
      <c r="F97" s="105" t="s">
        <v>46</v>
      </c>
      <c r="G97" s="106"/>
      <c r="H97" s="106"/>
      <c r="I97" s="107"/>
      <c r="J97" s="108" t="s">
        <v>46</v>
      </c>
      <c r="K97" s="109"/>
      <c r="L97" s="133"/>
      <c r="M97" s="134" t="s">
        <v>46</v>
      </c>
    </row>
    <row r="98" spans="1:13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9"/>
      <c r="K98" s="9"/>
      <c r="L98" s="9"/>
      <c r="M98" s="9"/>
    </row>
    <row r="99" spans="1:13" x14ac:dyDescent="0.25">
      <c r="A99" s="135" t="s">
        <v>180</v>
      </c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</row>
    <row r="100" spans="1:13" x14ac:dyDescent="0.25">
      <c r="A100" s="22"/>
      <c r="B100" s="22"/>
      <c r="C100" s="23"/>
      <c r="D100" s="24" t="s">
        <v>29</v>
      </c>
      <c r="E100" s="24" t="s">
        <v>29</v>
      </c>
      <c r="F100" s="25" t="s">
        <v>30</v>
      </c>
      <c r="G100" s="26"/>
      <c r="H100" s="26"/>
      <c r="I100" s="27"/>
      <c r="J100" s="28" t="s">
        <v>31</v>
      </c>
      <c r="K100" s="29"/>
      <c r="L100" s="30"/>
      <c r="M100" s="31"/>
    </row>
    <row r="101" spans="1:13" x14ac:dyDescent="0.25">
      <c r="A101" s="32" t="s">
        <v>32</v>
      </c>
      <c r="B101" s="32"/>
      <c r="C101" s="33"/>
      <c r="D101" s="34" t="s">
        <v>33</v>
      </c>
      <c r="E101" s="34" t="s">
        <v>34</v>
      </c>
      <c r="F101" s="35" t="s">
        <v>35</v>
      </c>
      <c r="G101" s="32"/>
      <c r="H101" s="32"/>
      <c r="I101" s="33"/>
      <c r="J101" s="36" t="s">
        <v>36</v>
      </c>
      <c r="K101" s="37"/>
      <c r="L101" s="38"/>
      <c r="M101" s="39" t="s">
        <v>37</v>
      </c>
    </row>
    <row r="102" spans="1:13" x14ac:dyDescent="0.25">
      <c r="A102" s="40"/>
      <c r="B102" s="40"/>
      <c r="C102" s="41"/>
      <c r="D102" s="34" t="s">
        <v>38</v>
      </c>
      <c r="E102" s="34" t="s">
        <v>39</v>
      </c>
      <c r="F102" s="42"/>
      <c r="G102" s="12"/>
      <c r="H102" s="12"/>
      <c r="I102" s="43"/>
      <c r="J102" s="44" t="s">
        <v>40</v>
      </c>
      <c r="K102" s="45"/>
      <c r="L102" s="46"/>
      <c r="M102" s="39"/>
    </row>
    <row r="103" spans="1:13" ht="15.75" thickBot="1" x14ac:dyDescent="0.3">
      <c r="A103" s="47">
        <v>1</v>
      </c>
      <c r="B103" s="47"/>
      <c r="C103" s="48"/>
      <c r="D103" s="49">
        <v>2</v>
      </c>
      <c r="E103" s="49">
        <v>3</v>
      </c>
      <c r="F103" s="28">
        <v>4</v>
      </c>
      <c r="G103" s="29"/>
      <c r="H103" s="29"/>
      <c r="I103" s="30"/>
      <c r="J103" s="28" t="s">
        <v>41</v>
      </c>
      <c r="K103" s="29"/>
      <c r="L103" s="30"/>
      <c r="M103" s="31" t="s">
        <v>42</v>
      </c>
    </row>
    <row r="104" spans="1:13" x14ac:dyDescent="0.25">
      <c r="A104" s="116" t="s">
        <v>181</v>
      </c>
      <c r="B104" s="116"/>
      <c r="C104" s="117"/>
      <c r="D104" s="56" t="s">
        <v>182</v>
      </c>
      <c r="E104" s="136"/>
      <c r="F104" s="58">
        <f>F105+F117+F113</f>
        <v>45547411.280000001</v>
      </c>
      <c r="G104" s="59"/>
      <c r="H104" s="59"/>
      <c r="I104" s="60"/>
      <c r="J104" s="61" t="s">
        <v>46</v>
      </c>
      <c r="K104" s="62"/>
      <c r="L104" s="63"/>
      <c r="M104" s="64">
        <f>SUM(F104:L104)</f>
        <v>45547411.280000001</v>
      </c>
    </row>
    <row r="105" spans="1:13" x14ac:dyDescent="0.25">
      <c r="A105" s="120" t="s">
        <v>183</v>
      </c>
      <c r="B105" s="120"/>
      <c r="C105" s="121"/>
      <c r="D105" s="67" t="s">
        <v>184</v>
      </c>
      <c r="E105" s="118"/>
      <c r="F105" s="69">
        <f>F107-F108</f>
        <v>42516270.240000002</v>
      </c>
      <c r="G105" s="70"/>
      <c r="H105" s="70"/>
      <c r="I105" s="71"/>
      <c r="J105" s="72" t="s">
        <v>46</v>
      </c>
      <c r="K105" s="73"/>
      <c r="L105" s="119"/>
      <c r="M105" s="115">
        <f>SUM(F105:L105)</f>
        <v>42516270.240000002</v>
      </c>
    </row>
    <row r="106" spans="1:13" x14ac:dyDescent="0.25">
      <c r="A106" s="122" t="s">
        <v>62</v>
      </c>
      <c r="B106" s="122"/>
      <c r="C106" s="123"/>
      <c r="D106" s="77"/>
      <c r="E106" s="124"/>
      <c r="F106" s="78"/>
      <c r="G106" s="79"/>
      <c r="H106" s="79"/>
      <c r="I106" s="80"/>
      <c r="J106" s="81"/>
      <c r="K106" s="82"/>
      <c r="L106" s="125"/>
      <c r="M106" s="83"/>
    </row>
    <row r="107" spans="1:13" x14ac:dyDescent="0.25">
      <c r="A107" s="126" t="s">
        <v>185</v>
      </c>
      <c r="B107" s="126"/>
      <c r="C107" s="127"/>
      <c r="D107" s="95" t="s">
        <v>186</v>
      </c>
      <c r="E107" s="118" t="s">
        <v>182</v>
      </c>
      <c r="F107" s="96">
        <v>61531375.350000001</v>
      </c>
      <c r="G107" s="97"/>
      <c r="H107" s="97"/>
      <c r="I107" s="98"/>
      <c r="J107" s="99" t="s">
        <v>46</v>
      </c>
      <c r="K107" s="100"/>
      <c r="L107" s="128"/>
      <c r="M107" s="74">
        <f>SUM(F107:L107)</f>
        <v>61531375.350000001</v>
      </c>
    </row>
    <row r="108" spans="1:13" x14ac:dyDescent="0.25">
      <c r="A108" s="129" t="s">
        <v>187</v>
      </c>
      <c r="B108" s="129"/>
      <c r="C108" s="130"/>
      <c r="D108" s="67" t="s">
        <v>188</v>
      </c>
      <c r="E108" s="118" t="s">
        <v>189</v>
      </c>
      <c r="F108" s="69">
        <v>19015105.109999999</v>
      </c>
      <c r="G108" s="70"/>
      <c r="H108" s="70"/>
      <c r="I108" s="71"/>
      <c r="J108" s="72" t="s">
        <v>46</v>
      </c>
      <c r="K108" s="73"/>
      <c r="L108" s="119"/>
      <c r="M108" s="115">
        <f>SUM(F108:L108)</f>
        <v>19015105.109999999</v>
      </c>
    </row>
    <row r="109" spans="1:13" x14ac:dyDescent="0.25">
      <c r="A109" s="120" t="s">
        <v>190</v>
      </c>
      <c r="B109" s="120"/>
      <c r="C109" s="121"/>
      <c r="D109" s="67" t="s">
        <v>191</v>
      </c>
      <c r="E109" s="118"/>
      <c r="F109" s="69" t="s">
        <v>46</v>
      </c>
      <c r="G109" s="70"/>
      <c r="H109" s="70"/>
      <c r="I109" s="71"/>
      <c r="J109" s="72" t="s">
        <v>46</v>
      </c>
      <c r="K109" s="73"/>
      <c r="L109" s="119"/>
      <c r="M109" s="115" t="s">
        <v>46</v>
      </c>
    </row>
    <row r="110" spans="1:13" x14ac:dyDescent="0.25">
      <c r="A110" s="122" t="s">
        <v>62</v>
      </c>
      <c r="B110" s="122"/>
      <c r="C110" s="123"/>
      <c r="D110" s="77"/>
      <c r="E110" s="124"/>
      <c r="F110" s="78"/>
      <c r="G110" s="79"/>
      <c r="H110" s="79"/>
      <c r="I110" s="80"/>
      <c r="J110" s="81"/>
      <c r="K110" s="82"/>
      <c r="L110" s="125"/>
      <c r="M110" s="83"/>
    </row>
    <row r="111" spans="1:13" x14ac:dyDescent="0.25">
      <c r="A111" s="126" t="s">
        <v>192</v>
      </c>
      <c r="B111" s="126"/>
      <c r="C111" s="127"/>
      <c r="D111" s="95" t="s">
        <v>193</v>
      </c>
      <c r="E111" s="118" t="s">
        <v>184</v>
      </c>
      <c r="F111" s="96" t="s">
        <v>46</v>
      </c>
      <c r="G111" s="97"/>
      <c r="H111" s="97"/>
      <c r="I111" s="98"/>
      <c r="J111" s="99" t="s">
        <v>46</v>
      </c>
      <c r="K111" s="100"/>
      <c r="L111" s="128"/>
      <c r="M111" s="74" t="s">
        <v>46</v>
      </c>
    </row>
    <row r="112" spans="1:13" x14ac:dyDescent="0.25">
      <c r="A112" s="129" t="s">
        <v>194</v>
      </c>
      <c r="B112" s="129"/>
      <c r="C112" s="130"/>
      <c r="D112" s="67" t="s">
        <v>195</v>
      </c>
      <c r="E112" s="118" t="s">
        <v>196</v>
      </c>
      <c r="F112" s="69" t="s">
        <v>46</v>
      </c>
      <c r="G112" s="70"/>
      <c r="H112" s="70"/>
      <c r="I112" s="71"/>
      <c r="J112" s="72" t="s">
        <v>46</v>
      </c>
      <c r="K112" s="73"/>
      <c r="L112" s="119"/>
      <c r="M112" s="115" t="s">
        <v>46</v>
      </c>
    </row>
    <row r="113" spans="1:13" x14ac:dyDescent="0.25">
      <c r="A113" s="120" t="s">
        <v>197</v>
      </c>
      <c r="B113" s="120"/>
      <c r="C113" s="121"/>
      <c r="D113" s="67" t="s">
        <v>198</v>
      </c>
      <c r="E113" s="118"/>
      <c r="F113" s="69">
        <f>F115-F116</f>
        <v>3115531.68</v>
      </c>
      <c r="G113" s="70"/>
      <c r="H113" s="70"/>
      <c r="I113" s="71"/>
      <c r="J113" s="72" t="s">
        <v>46</v>
      </c>
      <c r="K113" s="73"/>
      <c r="L113" s="119"/>
      <c r="M113" s="115">
        <f>F113</f>
        <v>3115531.68</v>
      </c>
    </row>
    <row r="114" spans="1:13" x14ac:dyDescent="0.25">
      <c r="A114" s="122" t="s">
        <v>62</v>
      </c>
      <c r="B114" s="122"/>
      <c r="C114" s="123"/>
      <c r="D114" s="77"/>
      <c r="E114" s="124"/>
      <c r="F114" s="78"/>
      <c r="G114" s="79"/>
      <c r="H114" s="79"/>
      <c r="I114" s="80"/>
      <c r="J114" s="81"/>
      <c r="K114" s="82"/>
      <c r="L114" s="125"/>
      <c r="M114" s="83"/>
    </row>
    <row r="115" spans="1:13" x14ac:dyDescent="0.25">
      <c r="A115" s="126" t="s">
        <v>199</v>
      </c>
      <c r="B115" s="126"/>
      <c r="C115" s="127"/>
      <c r="D115" s="95" t="s">
        <v>200</v>
      </c>
      <c r="E115" s="118" t="s">
        <v>191</v>
      </c>
      <c r="F115" s="96">
        <v>3115532.68</v>
      </c>
      <c r="G115" s="97"/>
      <c r="H115" s="97"/>
      <c r="I115" s="98"/>
      <c r="J115" s="99" t="s">
        <v>46</v>
      </c>
      <c r="K115" s="100"/>
      <c r="L115" s="128"/>
      <c r="M115" s="74">
        <f>F115</f>
        <v>3115532.68</v>
      </c>
    </row>
    <row r="116" spans="1:13" x14ac:dyDescent="0.25">
      <c r="A116" s="129" t="s">
        <v>201</v>
      </c>
      <c r="B116" s="129"/>
      <c r="C116" s="130"/>
      <c r="D116" s="67" t="s">
        <v>202</v>
      </c>
      <c r="E116" s="142" t="s">
        <v>203</v>
      </c>
      <c r="F116" s="69">
        <v>1</v>
      </c>
      <c r="G116" s="70"/>
      <c r="H116" s="70"/>
      <c r="I116" s="71"/>
      <c r="J116" s="72" t="s">
        <v>46</v>
      </c>
      <c r="K116" s="73"/>
      <c r="L116" s="119"/>
      <c r="M116" s="115">
        <f>F116</f>
        <v>1</v>
      </c>
    </row>
    <row r="117" spans="1:13" x14ac:dyDescent="0.25">
      <c r="A117" s="120" t="s">
        <v>204</v>
      </c>
      <c r="B117" s="120"/>
      <c r="C117" s="121"/>
      <c r="D117" s="95" t="s">
        <v>205</v>
      </c>
      <c r="E117" s="118"/>
      <c r="F117" s="69">
        <f>F119-F120</f>
        <v>-84390.640000000014</v>
      </c>
      <c r="G117" s="70"/>
      <c r="H117" s="70"/>
      <c r="I117" s="71"/>
      <c r="J117" s="72" t="s">
        <v>46</v>
      </c>
      <c r="K117" s="73"/>
      <c r="L117" s="119"/>
      <c r="M117" s="115">
        <f>SUM(F117:L117)</f>
        <v>-84390.640000000014</v>
      </c>
    </row>
    <row r="118" spans="1:13" x14ac:dyDescent="0.25">
      <c r="A118" s="122" t="s">
        <v>62</v>
      </c>
      <c r="B118" s="122"/>
      <c r="C118" s="123"/>
      <c r="D118" s="77"/>
      <c r="E118" s="124"/>
      <c r="F118" s="78"/>
      <c r="G118" s="79"/>
      <c r="H118" s="79"/>
      <c r="I118" s="80"/>
      <c r="J118" s="81"/>
      <c r="K118" s="82"/>
      <c r="L118" s="125"/>
      <c r="M118" s="83"/>
    </row>
    <row r="119" spans="1:13" x14ac:dyDescent="0.25">
      <c r="A119" s="126" t="s">
        <v>206</v>
      </c>
      <c r="B119" s="126"/>
      <c r="C119" s="127"/>
      <c r="D119" s="95" t="s">
        <v>207</v>
      </c>
      <c r="E119" s="118" t="s">
        <v>208</v>
      </c>
      <c r="F119" s="96">
        <v>890291.97</v>
      </c>
      <c r="G119" s="97"/>
      <c r="H119" s="97"/>
      <c r="I119" s="98"/>
      <c r="J119" s="99" t="s">
        <v>46</v>
      </c>
      <c r="K119" s="100"/>
      <c r="L119" s="128"/>
      <c r="M119" s="74">
        <f>SUM(F119:L119)</f>
        <v>890291.97</v>
      </c>
    </row>
    <row r="120" spans="1:13" x14ac:dyDescent="0.25">
      <c r="A120" s="129" t="s">
        <v>209</v>
      </c>
      <c r="B120" s="129"/>
      <c r="C120" s="130"/>
      <c r="D120" s="67" t="s">
        <v>210</v>
      </c>
      <c r="E120" s="142" t="s">
        <v>211</v>
      </c>
      <c r="F120" s="69">
        <v>974682.61</v>
      </c>
      <c r="G120" s="70"/>
      <c r="H120" s="70"/>
      <c r="I120" s="71"/>
      <c r="J120" s="72" t="s">
        <v>46</v>
      </c>
      <c r="K120" s="73"/>
      <c r="L120" s="119"/>
      <c r="M120" s="115">
        <f>SUM(F120:L120)</f>
        <v>974682.61</v>
      </c>
    </row>
    <row r="121" spans="1:13" x14ac:dyDescent="0.25">
      <c r="A121" s="120" t="s">
        <v>212</v>
      </c>
      <c r="B121" s="120"/>
      <c r="C121" s="121"/>
      <c r="D121" s="95" t="s">
        <v>213</v>
      </c>
      <c r="E121" s="118"/>
      <c r="F121" s="69" t="s">
        <v>46</v>
      </c>
      <c r="G121" s="70"/>
      <c r="H121" s="70"/>
      <c r="I121" s="71"/>
      <c r="J121" s="72" t="s">
        <v>46</v>
      </c>
      <c r="K121" s="73"/>
      <c r="L121" s="119"/>
      <c r="M121" s="115" t="s">
        <v>46</v>
      </c>
    </row>
    <row r="122" spans="1:13" x14ac:dyDescent="0.25">
      <c r="A122" s="122" t="s">
        <v>62</v>
      </c>
      <c r="B122" s="122"/>
      <c r="C122" s="123"/>
      <c r="D122" s="77"/>
      <c r="E122" s="124"/>
      <c r="F122" s="78"/>
      <c r="G122" s="79"/>
      <c r="H122" s="79"/>
      <c r="I122" s="80"/>
      <c r="J122" s="81"/>
      <c r="K122" s="82"/>
      <c r="L122" s="125"/>
      <c r="M122" s="83"/>
    </row>
    <row r="123" spans="1:13" x14ac:dyDescent="0.25">
      <c r="A123" s="126" t="s">
        <v>214</v>
      </c>
      <c r="B123" s="126"/>
      <c r="C123" s="127"/>
      <c r="D123" s="95" t="s">
        <v>215</v>
      </c>
      <c r="E123" s="118" t="s">
        <v>216</v>
      </c>
      <c r="F123" s="96" t="s">
        <v>46</v>
      </c>
      <c r="G123" s="97"/>
      <c r="H123" s="97"/>
      <c r="I123" s="98"/>
      <c r="J123" s="99" t="s">
        <v>46</v>
      </c>
      <c r="K123" s="100"/>
      <c r="L123" s="128"/>
      <c r="M123" s="74" t="s">
        <v>46</v>
      </c>
    </row>
    <row r="124" spans="1:13" x14ac:dyDescent="0.25">
      <c r="A124" s="129" t="s">
        <v>217</v>
      </c>
      <c r="B124" s="129"/>
      <c r="C124" s="130"/>
      <c r="D124" s="67" t="s">
        <v>218</v>
      </c>
      <c r="E124" s="142" t="s">
        <v>216</v>
      </c>
      <c r="F124" s="78" t="s">
        <v>46</v>
      </c>
      <c r="G124" s="79"/>
      <c r="H124" s="79"/>
      <c r="I124" s="80"/>
      <c r="J124" s="81" t="s">
        <v>46</v>
      </c>
      <c r="K124" s="82"/>
      <c r="L124" s="125"/>
      <c r="M124" s="83" t="s">
        <v>46</v>
      </c>
    </row>
    <row r="125" spans="1:13" x14ac:dyDescent="0.25">
      <c r="A125" s="144" t="s">
        <v>219</v>
      </c>
      <c r="B125" s="144"/>
      <c r="C125" s="145"/>
      <c r="D125" s="67" t="s">
        <v>220</v>
      </c>
      <c r="E125" s="146"/>
      <c r="F125" s="69">
        <f>F126-F164</f>
        <v>894145.25999999791</v>
      </c>
      <c r="G125" s="70"/>
      <c r="H125" s="70"/>
      <c r="I125" s="71"/>
      <c r="J125" s="72" t="s">
        <v>46</v>
      </c>
      <c r="K125" s="73"/>
      <c r="L125" s="119"/>
      <c r="M125" s="115">
        <f>SUM(F125:L125)</f>
        <v>894145.25999999791</v>
      </c>
    </row>
    <row r="126" spans="1:13" x14ac:dyDescent="0.25">
      <c r="A126" s="144" t="s">
        <v>221</v>
      </c>
      <c r="B126" s="144"/>
      <c r="C126" s="145"/>
      <c r="D126" s="67" t="s">
        <v>222</v>
      </c>
      <c r="E126" s="147"/>
      <c r="F126" s="69">
        <f>F127+F153</f>
        <v>882538.6400000006</v>
      </c>
      <c r="G126" s="70"/>
      <c r="H126" s="70"/>
      <c r="I126" s="71"/>
      <c r="J126" s="72" t="s">
        <v>46</v>
      </c>
      <c r="K126" s="73"/>
      <c r="L126" s="119"/>
      <c r="M126" s="83">
        <f>SUM(F126:L126)</f>
        <v>882538.6400000006</v>
      </c>
    </row>
    <row r="127" spans="1:13" x14ac:dyDescent="0.25">
      <c r="A127" s="120" t="s">
        <v>223</v>
      </c>
      <c r="B127" s="120"/>
      <c r="C127" s="121"/>
      <c r="D127" s="67" t="s">
        <v>189</v>
      </c>
      <c r="E127" s="147"/>
      <c r="F127" s="69">
        <f>F129-F130</f>
        <v>-735370.53000000119</v>
      </c>
      <c r="G127" s="70"/>
      <c r="H127" s="70"/>
      <c r="I127" s="71"/>
      <c r="J127" s="72" t="s">
        <v>46</v>
      </c>
      <c r="K127" s="73"/>
      <c r="L127" s="119"/>
      <c r="M127" s="83">
        <f>SUM(F127:L127)</f>
        <v>-735370.53000000119</v>
      </c>
    </row>
    <row r="128" spans="1:13" x14ac:dyDescent="0.25">
      <c r="A128" s="122" t="s">
        <v>62</v>
      </c>
      <c r="B128" s="122"/>
      <c r="C128" s="123"/>
      <c r="D128" s="77"/>
      <c r="E128" s="24"/>
      <c r="F128" s="78"/>
      <c r="G128" s="79"/>
      <c r="H128" s="79"/>
      <c r="I128" s="80"/>
      <c r="J128" s="81"/>
      <c r="K128" s="82"/>
      <c r="L128" s="125"/>
      <c r="M128" s="83"/>
    </row>
    <row r="129" spans="1:13" x14ac:dyDescent="0.25">
      <c r="A129" s="126" t="s">
        <v>224</v>
      </c>
      <c r="B129" s="126"/>
      <c r="C129" s="127"/>
      <c r="D129" s="95" t="s">
        <v>225</v>
      </c>
      <c r="E129" s="118" t="s">
        <v>226</v>
      </c>
      <c r="F129" s="96">
        <v>32849132.530000001</v>
      </c>
      <c r="G129" s="97"/>
      <c r="H129" s="97"/>
      <c r="I129" s="98"/>
      <c r="J129" s="99" t="s">
        <v>46</v>
      </c>
      <c r="K129" s="100"/>
      <c r="L129" s="128"/>
      <c r="M129" s="74">
        <f>SUM(F129:L129)</f>
        <v>32849132.530000001</v>
      </c>
    </row>
    <row r="130" spans="1:13" ht="15.75" thickBot="1" x14ac:dyDescent="0.3">
      <c r="A130" s="129" t="s">
        <v>227</v>
      </c>
      <c r="B130" s="129"/>
      <c r="C130" s="130"/>
      <c r="D130" s="103" t="s">
        <v>228</v>
      </c>
      <c r="E130" s="143" t="s">
        <v>229</v>
      </c>
      <c r="F130" s="105">
        <v>33584503.060000002</v>
      </c>
      <c r="G130" s="106"/>
      <c r="H130" s="106"/>
      <c r="I130" s="107"/>
      <c r="J130" s="108" t="s">
        <v>46</v>
      </c>
      <c r="K130" s="109"/>
      <c r="L130" s="133"/>
      <c r="M130" s="134">
        <f>SUM(F130:L130)</f>
        <v>33584503.060000002</v>
      </c>
    </row>
    <row r="131" spans="1:13" ht="15.75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9"/>
      <c r="K131" s="9"/>
      <c r="L131" s="9"/>
      <c r="M131" s="9"/>
    </row>
    <row r="132" spans="1:13" x14ac:dyDescent="0.25">
      <c r="A132" s="135" t="s">
        <v>230</v>
      </c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</row>
    <row r="133" spans="1:13" x14ac:dyDescent="0.25">
      <c r="A133" s="22"/>
      <c r="B133" s="22"/>
      <c r="C133" s="23"/>
      <c r="D133" s="24" t="s">
        <v>29</v>
      </c>
      <c r="E133" s="24" t="s">
        <v>29</v>
      </c>
      <c r="F133" s="25" t="s">
        <v>30</v>
      </c>
      <c r="G133" s="26"/>
      <c r="H133" s="26"/>
      <c r="I133" s="27"/>
      <c r="J133" s="28" t="s">
        <v>31</v>
      </c>
      <c r="K133" s="29"/>
      <c r="L133" s="30"/>
      <c r="M133" s="31"/>
    </row>
    <row r="134" spans="1:13" x14ac:dyDescent="0.25">
      <c r="A134" s="32" t="s">
        <v>32</v>
      </c>
      <c r="B134" s="32"/>
      <c r="C134" s="33"/>
      <c r="D134" s="34" t="s">
        <v>33</v>
      </c>
      <c r="E134" s="34" t="s">
        <v>34</v>
      </c>
      <c r="F134" s="35" t="s">
        <v>35</v>
      </c>
      <c r="G134" s="32"/>
      <c r="H134" s="32"/>
      <c r="I134" s="33"/>
      <c r="J134" s="36" t="s">
        <v>36</v>
      </c>
      <c r="K134" s="37"/>
      <c r="L134" s="38"/>
      <c r="M134" s="39" t="s">
        <v>37</v>
      </c>
    </row>
    <row r="135" spans="1:13" x14ac:dyDescent="0.25">
      <c r="A135" s="40"/>
      <c r="B135" s="40"/>
      <c r="C135" s="41"/>
      <c r="D135" s="34" t="s">
        <v>38</v>
      </c>
      <c r="E135" s="34" t="s">
        <v>39</v>
      </c>
      <c r="F135" s="42"/>
      <c r="G135" s="12"/>
      <c r="H135" s="12"/>
      <c r="I135" s="43"/>
      <c r="J135" s="44" t="s">
        <v>40</v>
      </c>
      <c r="K135" s="45"/>
      <c r="L135" s="46"/>
      <c r="M135" s="39"/>
    </row>
    <row r="136" spans="1:13" ht="15.75" thickBot="1" x14ac:dyDescent="0.3">
      <c r="A136" s="47">
        <v>1</v>
      </c>
      <c r="B136" s="47"/>
      <c r="C136" s="48"/>
      <c r="D136" s="49">
        <v>2</v>
      </c>
      <c r="E136" s="49">
        <v>3</v>
      </c>
      <c r="F136" s="28">
        <v>4</v>
      </c>
      <c r="G136" s="29"/>
      <c r="H136" s="29"/>
      <c r="I136" s="30"/>
      <c r="J136" s="28" t="s">
        <v>41</v>
      </c>
      <c r="K136" s="29"/>
      <c r="L136" s="30"/>
      <c r="M136" s="31" t="s">
        <v>42</v>
      </c>
    </row>
    <row r="137" spans="1:13" x14ac:dyDescent="0.25">
      <c r="A137" s="120" t="s">
        <v>231</v>
      </c>
      <c r="B137" s="120"/>
      <c r="C137" s="121"/>
      <c r="D137" s="56" t="s">
        <v>196</v>
      </c>
      <c r="E137" s="136"/>
      <c r="F137" s="58" t="s">
        <v>46</v>
      </c>
      <c r="G137" s="59"/>
      <c r="H137" s="59"/>
      <c r="I137" s="60"/>
      <c r="J137" s="61" t="s">
        <v>46</v>
      </c>
      <c r="K137" s="62"/>
      <c r="L137" s="63"/>
      <c r="M137" s="148" t="s">
        <v>46</v>
      </c>
    </row>
    <row r="138" spans="1:13" x14ac:dyDescent="0.25">
      <c r="A138" s="122" t="s">
        <v>62</v>
      </c>
      <c r="B138" s="122"/>
      <c r="C138" s="123"/>
      <c r="D138" s="77"/>
      <c r="E138" s="124"/>
      <c r="F138" s="78"/>
      <c r="G138" s="79"/>
      <c r="H138" s="79"/>
      <c r="I138" s="80"/>
      <c r="J138" s="81"/>
      <c r="K138" s="82"/>
      <c r="L138" s="125"/>
      <c r="M138" s="149"/>
    </row>
    <row r="139" spans="1:13" x14ac:dyDescent="0.25">
      <c r="A139" s="140" t="s">
        <v>232</v>
      </c>
      <c r="B139" s="140"/>
      <c r="C139" s="141"/>
      <c r="D139" s="95" t="s">
        <v>233</v>
      </c>
      <c r="E139" s="118" t="s">
        <v>234</v>
      </c>
      <c r="F139" s="96" t="s">
        <v>46</v>
      </c>
      <c r="G139" s="97"/>
      <c r="H139" s="97"/>
      <c r="I139" s="98"/>
      <c r="J139" s="99" t="s">
        <v>46</v>
      </c>
      <c r="K139" s="100"/>
      <c r="L139" s="128"/>
      <c r="M139" s="150" t="s">
        <v>46</v>
      </c>
    </row>
    <row r="140" spans="1:13" x14ac:dyDescent="0.25">
      <c r="A140" s="151" t="s">
        <v>235</v>
      </c>
      <c r="B140" s="151"/>
      <c r="C140" s="152"/>
      <c r="D140" s="95" t="s">
        <v>236</v>
      </c>
      <c r="E140" s="68" t="s">
        <v>237</v>
      </c>
      <c r="F140" s="69" t="s">
        <v>46</v>
      </c>
      <c r="G140" s="70"/>
      <c r="H140" s="70"/>
      <c r="I140" s="71"/>
      <c r="J140" s="72" t="s">
        <v>46</v>
      </c>
      <c r="K140" s="73"/>
      <c r="L140" s="119"/>
      <c r="M140" s="149" t="s">
        <v>46</v>
      </c>
    </row>
    <row r="141" spans="1:13" x14ac:dyDescent="0.25">
      <c r="A141" s="120" t="s">
        <v>238</v>
      </c>
      <c r="B141" s="120"/>
      <c r="C141" s="121"/>
      <c r="D141" s="67" t="s">
        <v>211</v>
      </c>
      <c r="E141" s="68"/>
      <c r="F141" s="69" t="s">
        <v>46</v>
      </c>
      <c r="G141" s="70"/>
      <c r="H141" s="70"/>
      <c r="I141" s="71"/>
      <c r="J141" s="72" t="s">
        <v>46</v>
      </c>
      <c r="K141" s="73"/>
      <c r="L141" s="119"/>
      <c r="M141" s="149" t="s">
        <v>46</v>
      </c>
    </row>
    <row r="142" spans="1:13" x14ac:dyDescent="0.25">
      <c r="A142" s="122" t="s">
        <v>62</v>
      </c>
      <c r="B142" s="122"/>
      <c r="C142" s="123"/>
      <c r="D142" s="77"/>
      <c r="E142" s="34"/>
      <c r="F142" s="78"/>
      <c r="G142" s="79"/>
      <c r="H142" s="79"/>
      <c r="I142" s="80"/>
      <c r="J142" s="81"/>
      <c r="K142" s="82"/>
      <c r="L142" s="125"/>
      <c r="M142" s="149"/>
    </row>
    <row r="143" spans="1:13" x14ac:dyDescent="0.25">
      <c r="A143" s="126" t="s">
        <v>239</v>
      </c>
      <c r="B143" s="126"/>
      <c r="C143" s="127"/>
      <c r="D143" s="95" t="s">
        <v>240</v>
      </c>
      <c r="E143" s="68" t="s">
        <v>241</v>
      </c>
      <c r="F143" s="96" t="s">
        <v>46</v>
      </c>
      <c r="G143" s="97"/>
      <c r="H143" s="97"/>
      <c r="I143" s="98"/>
      <c r="J143" s="99" t="s">
        <v>46</v>
      </c>
      <c r="K143" s="100"/>
      <c r="L143" s="128"/>
      <c r="M143" s="150" t="s">
        <v>46</v>
      </c>
    </row>
    <row r="144" spans="1:13" x14ac:dyDescent="0.25">
      <c r="A144" s="129" t="s">
        <v>242</v>
      </c>
      <c r="B144" s="129"/>
      <c r="C144" s="130"/>
      <c r="D144" s="67" t="s">
        <v>243</v>
      </c>
      <c r="E144" s="68" t="s">
        <v>244</v>
      </c>
      <c r="F144" s="69" t="s">
        <v>46</v>
      </c>
      <c r="G144" s="70"/>
      <c r="H144" s="70"/>
      <c r="I144" s="71"/>
      <c r="J144" s="72" t="s">
        <v>46</v>
      </c>
      <c r="K144" s="73"/>
      <c r="L144" s="119"/>
      <c r="M144" s="149" t="s">
        <v>46</v>
      </c>
    </row>
    <row r="145" spans="1:13" x14ac:dyDescent="0.25">
      <c r="A145" s="120" t="s">
        <v>245</v>
      </c>
      <c r="B145" s="120"/>
      <c r="C145" s="121"/>
      <c r="D145" s="67" t="s">
        <v>246</v>
      </c>
      <c r="E145" s="68"/>
      <c r="F145" s="69" t="s">
        <v>46</v>
      </c>
      <c r="G145" s="70"/>
      <c r="H145" s="70"/>
      <c r="I145" s="71"/>
      <c r="J145" s="72" t="s">
        <v>46</v>
      </c>
      <c r="K145" s="73"/>
      <c r="L145" s="119"/>
      <c r="M145" s="149" t="s">
        <v>46</v>
      </c>
    </row>
    <row r="146" spans="1:13" x14ac:dyDescent="0.25">
      <c r="A146" s="122" t="s">
        <v>62</v>
      </c>
      <c r="B146" s="122"/>
      <c r="C146" s="123"/>
      <c r="D146" s="77"/>
      <c r="E146" s="34"/>
      <c r="F146" s="78"/>
      <c r="G146" s="79"/>
      <c r="H146" s="79"/>
      <c r="I146" s="80"/>
      <c r="J146" s="81"/>
      <c r="K146" s="82"/>
      <c r="L146" s="125"/>
      <c r="M146" s="149"/>
    </row>
    <row r="147" spans="1:13" x14ac:dyDescent="0.25">
      <c r="A147" s="126" t="s">
        <v>247</v>
      </c>
      <c r="B147" s="126"/>
      <c r="C147" s="127"/>
      <c r="D147" s="95" t="s">
        <v>248</v>
      </c>
      <c r="E147" s="68" t="s">
        <v>249</v>
      </c>
      <c r="F147" s="96" t="s">
        <v>46</v>
      </c>
      <c r="G147" s="97"/>
      <c r="H147" s="97"/>
      <c r="I147" s="98"/>
      <c r="J147" s="99" t="s">
        <v>46</v>
      </c>
      <c r="K147" s="100"/>
      <c r="L147" s="128"/>
      <c r="M147" s="150" t="s">
        <v>46</v>
      </c>
    </row>
    <row r="148" spans="1:13" x14ac:dyDescent="0.25">
      <c r="A148" s="129" t="s">
        <v>250</v>
      </c>
      <c r="B148" s="129"/>
      <c r="C148" s="130"/>
      <c r="D148" s="67" t="s">
        <v>251</v>
      </c>
      <c r="E148" s="68" t="s">
        <v>252</v>
      </c>
      <c r="F148" s="69" t="s">
        <v>46</v>
      </c>
      <c r="G148" s="70"/>
      <c r="H148" s="70"/>
      <c r="I148" s="71"/>
      <c r="J148" s="72" t="s">
        <v>46</v>
      </c>
      <c r="K148" s="73"/>
      <c r="L148" s="119"/>
      <c r="M148" s="149" t="s">
        <v>46</v>
      </c>
    </row>
    <row r="149" spans="1:13" x14ac:dyDescent="0.25">
      <c r="A149" s="120" t="s">
        <v>253</v>
      </c>
      <c r="B149" s="120"/>
      <c r="C149" s="121"/>
      <c r="D149" s="77" t="s">
        <v>254</v>
      </c>
      <c r="E149" s="34"/>
      <c r="F149" s="69" t="s">
        <v>46</v>
      </c>
      <c r="G149" s="70"/>
      <c r="H149" s="70"/>
      <c r="I149" s="71"/>
      <c r="J149" s="72" t="s">
        <v>46</v>
      </c>
      <c r="K149" s="73"/>
      <c r="L149" s="119"/>
      <c r="M149" s="149" t="s">
        <v>46</v>
      </c>
    </row>
    <row r="150" spans="1:13" x14ac:dyDescent="0.25">
      <c r="A150" s="122" t="s">
        <v>62</v>
      </c>
      <c r="B150" s="122"/>
      <c r="C150" s="123"/>
      <c r="D150" s="77"/>
      <c r="E150" s="24"/>
      <c r="F150" s="78"/>
      <c r="G150" s="79"/>
      <c r="H150" s="79"/>
      <c r="I150" s="80"/>
      <c r="J150" s="81"/>
      <c r="K150" s="82"/>
      <c r="L150" s="125"/>
      <c r="M150" s="149"/>
    </row>
    <row r="151" spans="1:13" x14ac:dyDescent="0.25">
      <c r="A151" s="126" t="s">
        <v>255</v>
      </c>
      <c r="B151" s="126"/>
      <c r="C151" s="127"/>
      <c r="D151" s="86" t="s">
        <v>256</v>
      </c>
      <c r="E151" s="68" t="s">
        <v>257</v>
      </c>
      <c r="F151" s="96" t="s">
        <v>46</v>
      </c>
      <c r="G151" s="97"/>
      <c r="H151" s="97"/>
      <c r="I151" s="98"/>
      <c r="J151" s="99" t="s">
        <v>46</v>
      </c>
      <c r="K151" s="100"/>
      <c r="L151" s="128"/>
      <c r="M151" s="150" t="s">
        <v>46</v>
      </c>
    </row>
    <row r="152" spans="1:13" x14ac:dyDescent="0.25">
      <c r="A152" s="129" t="s">
        <v>258</v>
      </c>
      <c r="B152" s="129"/>
      <c r="C152" s="130"/>
      <c r="D152" s="77" t="s">
        <v>259</v>
      </c>
      <c r="E152" s="68" t="s">
        <v>260</v>
      </c>
      <c r="F152" s="69" t="s">
        <v>46</v>
      </c>
      <c r="G152" s="70"/>
      <c r="H152" s="70"/>
      <c r="I152" s="71"/>
      <c r="J152" s="72" t="s">
        <v>46</v>
      </c>
      <c r="K152" s="73"/>
      <c r="L152" s="119"/>
      <c r="M152" s="149" t="s">
        <v>46</v>
      </c>
    </row>
    <row r="153" spans="1:13" x14ac:dyDescent="0.25">
      <c r="A153" s="120" t="s">
        <v>261</v>
      </c>
      <c r="B153" s="120"/>
      <c r="C153" s="121"/>
      <c r="D153" s="77" t="s">
        <v>262</v>
      </c>
      <c r="E153" s="34"/>
      <c r="F153" s="69">
        <f>F155-F156</f>
        <v>1617909.1700000018</v>
      </c>
      <c r="G153" s="70"/>
      <c r="H153" s="70"/>
      <c r="I153" s="71"/>
      <c r="J153" s="72" t="s">
        <v>46</v>
      </c>
      <c r="K153" s="73"/>
      <c r="L153" s="119"/>
      <c r="M153" s="149">
        <f>SUM(F153:L153)</f>
        <v>1617909.1700000018</v>
      </c>
    </row>
    <row r="154" spans="1:13" x14ac:dyDescent="0.25">
      <c r="A154" s="122" t="s">
        <v>62</v>
      </c>
      <c r="B154" s="122"/>
      <c r="C154" s="123"/>
      <c r="D154" s="77"/>
      <c r="E154" s="24"/>
      <c r="F154" s="78"/>
      <c r="G154" s="79"/>
      <c r="H154" s="79"/>
      <c r="I154" s="80"/>
      <c r="J154" s="81"/>
      <c r="K154" s="82"/>
      <c r="L154" s="125"/>
      <c r="M154" s="149"/>
    </row>
    <row r="155" spans="1:13" x14ac:dyDescent="0.25">
      <c r="A155" s="126" t="s">
        <v>263</v>
      </c>
      <c r="B155" s="126"/>
      <c r="C155" s="127"/>
      <c r="D155" s="95" t="s">
        <v>264</v>
      </c>
      <c r="E155" s="68" t="s">
        <v>265</v>
      </c>
      <c r="F155" s="153">
        <v>38025426.880000003</v>
      </c>
      <c r="G155" s="154"/>
      <c r="H155" s="154"/>
      <c r="I155" s="155"/>
      <c r="J155" s="99" t="s">
        <v>46</v>
      </c>
      <c r="K155" s="100"/>
      <c r="L155" s="128"/>
      <c r="M155" s="150">
        <f>SUM(F155:L155)</f>
        <v>38025426.880000003</v>
      </c>
    </row>
    <row r="156" spans="1:13" ht="15.75" thickBot="1" x14ac:dyDescent="0.3">
      <c r="A156" s="129" t="s">
        <v>266</v>
      </c>
      <c r="B156" s="129"/>
      <c r="C156" s="130"/>
      <c r="D156" s="103" t="s">
        <v>267</v>
      </c>
      <c r="E156" s="8" t="s">
        <v>268</v>
      </c>
      <c r="F156" s="105">
        <v>36407517.710000001</v>
      </c>
      <c r="G156" s="106"/>
      <c r="H156" s="106"/>
      <c r="I156" s="107"/>
      <c r="J156" s="108" t="s">
        <v>46</v>
      </c>
      <c r="K156" s="109"/>
      <c r="L156" s="133"/>
      <c r="M156" s="156">
        <f>SUM(F156:L156)</f>
        <v>36407517.710000001</v>
      </c>
    </row>
    <row r="157" spans="1:13" ht="15.75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9"/>
      <c r="K157" s="9"/>
      <c r="L157" s="9"/>
      <c r="M157" s="9"/>
    </row>
    <row r="158" spans="1:13" ht="15.75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9"/>
      <c r="K158" s="9"/>
      <c r="L158" s="9"/>
      <c r="M158" s="9"/>
    </row>
    <row r="159" spans="1:13" x14ac:dyDescent="0.25">
      <c r="A159" s="111" t="s">
        <v>269</v>
      </c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</row>
    <row r="160" spans="1:13" x14ac:dyDescent="0.25">
      <c r="A160" s="22"/>
      <c r="B160" s="22"/>
      <c r="C160" s="23"/>
      <c r="D160" s="24" t="s">
        <v>29</v>
      </c>
      <c r="E160" s="24" t="s">
        <v>29</v>
      </c>
      <c r="F160" s="25" t="s">
        <v>30</v>
      </c>
      <c r="G160" s="26"/>
      <c r="H160" s="26"/>
      <c r="I160" s="27"/>
      <c r="J160" s="28" t="s">
        <v>31</v>
      </c>
      <c r="K160" s="29"/>
      <c r="L160" s="30"/>
      <c r="M160" s="31"/>
    </row>
    <row r="161" spans="1:13" x14ac:dyDescent="0.25">
      <c r="A161" s="32" t="s">
        <v>32</v>
      </c>
      <c r="B161" s="32"/>
      <c r="C161" s="33"/>
      <c r="D161" s="34" t="s">
        <v>33</v>
      </c>
      <c r="E161" s="34" t="s">
        <v>34</v>
      </c>
      <c r="F161" s="35" t="s">
        <v>35</v>
      </c>
      <c r="G161" s="32"/>
      <c r="H161" s="32"/>
      <c r="I161" s="33"/>
      <c r="J161" s="36" t="s">
        <v>36</v>
      </c>
      <c r="K161" s="37"/>
      <c r="L161" s="38"/>
      <c r="M161" s="39" t="s">
        <v>37</v>
      </c>
    </row>
    <row r="162" spans="1:13" x14ac:dyDescent="0.25">
      <c r="A162" s="40"/>
      <c r="B162" s="40"/>
      <c r="C162" s="41"/>
      <c r="D162" s="34" t="s">
        <v>38</v>
      </c>
      <c r="E162" s="34" t="s">
        <v>39</v>
      </c>
      <c r="F162" s="42"/>
      <c r="G162" s="12"/>
      <c r="H162" s="12"/>
      <c r="I162" s="43"/>
      <c r="J162" s="44" t="s">
        <v>40</v>
      </c>
      <c r="K162" s="45"/>
      <c r="L162" s="46"/>
      <c r="M162" s="39"/>
    </row>
    <row r="163" spans="1:13" ht="15.75" thickBot="1" x14ac:dyDescent="0.3">
      <c r="A163" s="47">
        <v>1</v>
      </c>
      <c r="B163" s="47"/>
      <c r="C163" s="48"/>
      <c r="D163" s="49">
        <v>2</v>
      </c>
      <c r="E163" s="49">
        <v>3</v>
      </c>
      <c r="F163" s="28">
        <v>4</v>
      </c>
      <c r="G163" s="29"/>
      <c r="H163" s="29"/>
      <c r="I163" s="30"/>
      <c r="J163" s="28" t="s">
        <v>41</v>
      </c>
      <c r="K163" s="29"/>
      <c r="L163" s="30"/>
      <c r="M163" s="31" t="s">
        <v>42</v>
      </c>
    </row>
    <row r="164" spans="1:13" x14ac:dyDescent="0.25">
      <c r="A164" s="157" t="s">
        <v>270</v>
      </c>
      <c r="B164" s="157"/>
      <c r="C164" s="157"/>
      <c r="D164" s="56" t="s">
        <v>226</v>
      </c>
      <c r="E164" s="57"/>
      <c r="F164" s="58">
        <f>F175</f>
        <v>-11606.619999997318</v>
      </c>
      <c r="G164" s="59"/>
      <c r="H164" s="59"/>
      <c r="I164" s="60"/>
      <c r="J164" s="61" t="s">
        <v>46</v>
      </c>
      <c r="K164" s="62"/>
      <c r="L164" s="63"/>
      <c r="M164" s="158">
        <f>SUM(F164:L164)</f>
        <v>-11606.619999997318</v>
      </c>
    </row>
    <row r="165" spans="1:13" x14ac:dyDescent="0.25">
      <c r="A165" s="120" t="s">
        <v>271</v>
      </c>
      <c r="B165" s="120"/>
      <c r="C165" s="120"/>
      <c r="D165" s="95" t="s">
        <v>234</v>
      </c>
      <c r="E165" s="68"/>
      <c r="F165" s="69" t="s">
        <v>46</v>
      </c>
      <c r="G165" s="70"/>
      <c r="H165" s="70"/>
      <c r="I165" s="71"/>
      <c r="J165" s="72" t="s">
        <v>46</v>
      </c>
      <c r="K165" s="73"/>
      <c r="L165" s="119"/>
      <c r="M165" s="149" t="s">
        <v>46</v>
      </c>
    </row>
    <row r="166" spans="1:13" x14ac:dyDescent="0.25">
      <c r="A166" s="122" t="s">
        <v>62</v>
      </c>
      <c r="B166" s="122"/>
      <c r="C166" s="122"/>
      <c r="D166" s="77"/>
      <c r="E166" s="34"/>
      <c r="F166" s="78"/>
      <c r="G166" s="79"/>
      <c r="H166" s="79"/>
      <c r="I166" s="80"/>
      <c r="J166" s="81"/>
      <c r="K166" s="82"/>
      <c r="L166" s="125"/>
      <c r="M166" s="149"/>
    </row>
    <row r="167" spans="1:13" x14ac:dyDescent="0.25">
      <c r="A167" s="137" t="s">
        <v>272</v>
      </c>
      <c r="B167" s="137"/>
      <c r="C167" s="137"/>
      <c r="D167" s="86"/>
      <c r="E167" s="34"/>
      <c r="F167" s="87"/>
      <c r="G167" s="88"/>
      <c r="H167" s="88"/>
      <c r="I167" s="89"/>
      <c r="J167" s="90"/>
      <c r="K167" s="91"/>
      <c r="L167" s="139"/>
      <c r="M167" s="159"/>
    </row>
    <row r="168" spans="1:13" x14ac:dyDescent="0.25">
      <c r="A168" s="126" t="s">
        <v>273</v>
      </c>
      <c r="B168" s="126"/>
      <c r="C168" s="126"/>
      <c r="D168" s="95" t="s">
        <v>274</v>
      </c>
      <c r="E168" s="68" t="s">
        <v>275</v>
      </c>
      <c r="F168" s="96" t="s">
        <v>46</v>
      </c>
      <c r="G168" s="97"/>
      <c r="H168" s="97"/>
      <c r="I168" s="98"/>
      <c r="J168" s="99" t="s">
        <v>46</v>
      </c>
      <c r="K168" s="100"/>
      <c r="L168" s="128"/>
      <c r="M168" s="150" t="str">
        <f>F168</f>
        <v>-</v>
      </c>
    </row>
    <row r="169" spans="1:13" x14ac:dyDescent="0.25">
      <c r="A169" s="122" t="s">
        <v>276</v>
      </c>
      <c r="B169" s="122"/>
      <c r="C169" s="122"/>
      <c r="D169" s="77"/>
      <c r="E169" s="24"/>
      <c r="F169" s="78"/>
      <c r="G169" s="79"/>
      <c r="H169" s="79"/>
      <c r="I169" s="80"/>
      <c r="J169" s="81"/>
      <c r="K169" s="82"/>
      <c r="L169" s="125"/>
      <c r="M169" s="149"/>
    </row>
    <row r="170" spans="1:13" x14ac:dyDescent="0.25">
      <c r="A170" s="126" t="s">
        <v>273</v>
      </c>
      <c r="B170" s="126"/>
      <c r="C170" s="126"/>
      <c r="D170" s="95" t="s">
        <v>277</v>
      </c>
      <c r="E170" s="68" t="s">
        <v>278</v>
      </c>
      <c r="F170" s="96" t="s">
        <v>46</v>
      </c>
      <c r="G170" s="97"/>
      <c r="H170" s="97"/>
      <c r="I170" s="98"/>
      <c r="J170" s="90" t="s">
        <v>46</v>
      </c>
      <c r="K170" s="91"/>
      <c r="L170" s="139"/>
      <c r="M170" s="150" t="str">
        <f>F170</f>
        <v>-</v>
      </c>
    </row>
    <row r="171" spans="1:13" x14ac:dyDescent="0.25">
      <c r="A171" s="120" t="s">
        <v>279</v>
      </c>
      <c r="B171" s="120"/>
      <c r="C171" s="120"/>
      <c r="D171" s="67" t="s">
        <v>241</v>
      </c>
      <c r="E171" s="68"/>
      <c r="F171" s="69" t="s">
        <v>46</v>
      </c>
      <c r="G171" s="70"/>
      <c r="H171" s="70"/>
      <c r="I171" s="71"/>
      <c r="J171" s="72" t="s">
        <v>46</v>
      </c>
      <c r="K171" s="73"/>
      <c r="L171" s="119"/>
      <c r="M171" s="150" t="s">
        <v>46</v>
      </c>
    </row>
    <row r="172" spans="1:13" x14ac:dyDescent="0.25">
      <c r="A172" s="122" t="s">
        <v>62</v>
      </c>
      <c r="B172" s="122"/>
      <c r="C172" s="122"/>
      <c r="D172" s="77"/>
      <c r="E172" s="34"/>
      <c r="F172" s="78"/>
      <c r="G172" s="79"/>
      <c r="H172" s="79"/>
      <c r="I172" s="80"/>
      <c r="J172" s="90"/>
      <c r="K172" s="91"/>
      <c r="L172" s="139"/>
      <c r="M172" s="159"/>
    </row>
    <row r="173" spans="1:13" x14ac:dyDescent="0.25">
      <c r="A173" s="126" t="s">
        <v>280</v>
      </c>
      <c r="B173" s="126"/>
      <c r="C173" s="126"/>
      <c r="D173" s="95" t="s">
        <v>281</v>
      </c>
      <c r="E173" s="68" t="s">
        <v>282</v>
      </c>
      <c r="F173" s="96" t="s">
        <v>46</v>
      </c>
      <c r="G173" s="97"/>
      <c r="H173" s="97"/>
      <c r="I173" s="98"/>
      <c r="J173" s="99" t="s">
        <v>46</v>
      </c>
      <c r="K173" s="100"/>
      <c r="L173" s="128"/>
      <c r="M173" s="150" t="s">
        <v>46</v>
      </c>
    </row>
    <row r="174" spans="1:13" x14ac:dyDescent="0.25">
      <c r="A174" s="126" t="s">
        <v>283</v>
      </c>
      <c r="B174" s="126"/>
      <c r="C174" s="126"/>
      <c r="D174" s="95" t="s">
        <v>284</v>
      </c>
      <c r="E174" s="68" t="s">
        <v>285</v>
      </c>
      <c r="F174" s="69" t="s">
        <v>46</v>
      </c>
      <c r="G174" s="70"/>
      <c r="H174" s="70"/>
      <c r="I174" s="71"/>
      <c r="J174" s="81" t="s">
        <v>46</v>
      </c>
      <c r="K174" s="82"/>
      <c r="L174" s="125"/>
      <c r="M174" s="150" t="s">
        <v>46</v>
      </c>
    </row>
    <row r="175" spans="1:13" x14ac:dyDescent="0.25">
      <c r="A175" s="120" t="s">
        <v>286</v>
      </c>
      <c r="B175" s="120"/>
      <c r="C175" s="120"/>
      <c r="D175" s="67" t="s">
        <v>249</v>
      </c>
      <c r="E175" s="68"/>
      <c r="F175" s="69">
        <f>F177-F178</f>
        <v>-11606.619999997318</v>
      </c>
      <c r="G175" s="70"/>
      <c r="H175" s="70"/>
      <c r="I175" s="71"/>
      <c r="J175" s="72" t="s">
        <v>46</v>
      </c>
      <c r="K175" s="73"/>
      <c r="L175" s="119"/>
      <c r="M175" s="150">
        <f>SUM(F175:L175)</f>
        <v>-11606.619999997318</v>
      </c>
    </row>
    <row r="176" spans="1:13" x14ac:dyDescent="0.25">
      <c r="A176" s="122" t="s">
        <v>62</v>
      </c>
      <c r="B176" s="122"/>
      <c r="C176" s="122"/>
      <c r="D176" s="77"/>
      <c r="E176" s="34"/>
      <c r="F176" s="78"/>
      <c r="G176" s="79"/>
      <c r="H176" s="79"/>
      <c r="I176" s="80"/>
      <c r="J176" s="81"/>
      <c r="K176" s="82"/>
      <c r="L176" s="125"/>
      <c r="M176" s="149"/>
    </row>
    <row r="177" spans="1:13" x14ac:dyDescent="0.25">
      <c r="A177" s="126" t="s">
        <v>287</v>
      </c>
      <c r="B177" s="126"/>
      <c r="C177" s="126"/>
      <c r="D177" s="95" t="s">
        <v>288</v>
      </c>
      <c r="E177" s="68" t="s">
        <v>289</v>
      </c>
      <c r="F177" s="96">
        <v>52918707.240000002</v>
      </c>
      <c r="G177" s="97"/>
      <c r="H177" s="97"/>
      <c r="I177" s="98"/>
      <c r="J177" s="99" t="s">
        <v>46</v>
      </c>
      <c r="K177" s="100"/>
      <c r="L177" s="128"/>
      <c r="M177" s="150">
        <f>SUM(F177:L177)</f>
        <v>52918707.240000002</v>
      </c>
    </row>
    <row r="178" spans="1:13" ht="15.75" thickBot="1" x14ac:dyDescent="0.3">
      <c r="A178" s="160" t="s">
        <v>290</v>
      </c>
      <c r="B178" s="160"/>
      <c r="C178" s="160"/>
      <c r="D178" s="103" t="s">
        <v>291</v>
      </c>
      <c r="E178" s="8" t="s">
        <v>292</v>
      </c>
      <c r="F178" s="105">
        <v>52930313.859999999</v>
      </c>
      <c r="G178" s="106"/>
      <c r="H178" s="106"/>
      <c r="I178" s="107"/>
      <c r="J178" s="108" t="s">
        <v>46</v>
      </c>
      <c r="K178" s="109"/>
      <c r="L178" s="133"/>
      <c r="M178" s="156">
        <f>SUM(F178:L178)</f>
        <v>52930313.859999999</v>
      </c>
    </row>
    <row r="179" spans="1:13" ht="15.75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9"/>
      <c r="K179" s="9"/>
      <c r="L179" s="9"/>
      <c r="M179" s="9"/>
    </row>
    <row r="180" spans="1:13" x14ac:dyDescent="0.25">
      <c r="A180" s="161"/>
      <c r="B180" s="161"/>
      <c r="C180" s="161"/>
      <c r="D180" s="162"/>
      <c r="E180" s="163"/>
      <c r="F180" s="164"/>
      <c r="G180" s="164"/>
      <c r="H180" s="164"/>
      <c r="I180" s="164"/>
      <c r="J180" s="164"/>
      <c r="K180" s="164"/>
      <c r="L180" s="164"/>
      <c r="M180" s="164"/>
    </row>
    <row r="181" spans="1:13" x14ac:dyDescent="0.25">
      <c r="A181" s="161"/>
      <c r="B181" s="161"/>
      <c r="C181" s="161"/>
      <c r="D181" s="162"/>
      <c r="E181" s="163"/>
      <c r="F181" s="164"/>
      <c r="G181" s="164"/>
      <c r="H181" s="164"/>
      <c r="I181" s="164"/>
      <c r="J181" s="164"/>
      <c r="K181" s="164"/>
      <c r="L181" s="164"/>
      <c r="M181" s="164"/>
    </row>
    <row r="182" spans="1:13" x14ac:dyDescent="0.25">
      <c r="A182" s="161"/>
      <c r="B182" s="161"/>
      <c r="C182" s="161"/>
      <c r="D182" s="162"/>
      <c r="E182" s="163"/>
      <c r="F182" s="164"/>
      <c r="G182" s="164"/>
      <c r="H182" s="164"/>
      <c r="I182" s="164"/>
      <c r="J182" s="164"/>
      <c r="K182" s="164"/>
      <c r="L182" s="164"/>
      <c r="M182" s="164"/>
    </row>
    <row r="183" spans="1:13" x14ac:dyDescent="0.25">
      <c r="A183" s="161"/>
      <c r="B183" s="161"/>
      <c r="C183" s="161"/>
      <c r="D183" s="162"/>
      <c r="E183" s="163"/>
      <c r="F183" s="164"/>
      <c r="G183" s="164"/>
      <c r="H183" s="164"/>
      <c r="I183" s="164"/>
      <c r="J183" s="164"/>
      <c r="K183" s="164"/>
      <c r="L183" s="164"/>
      <c r="M183" s="164"/>
    </row>
    <row r="184" spans="1:13" x14ac:dyDescent="0.25">
      <c r="A184" s="161"/>
      <c r="B184" s="161"/>
      <c r="C184" s="161"/>
      <c r="D184" s="162"/>
      <c r="E184" s="163"/>
      <c r="F184" s="164"/>
      <c r="G184" s="164"/>
      <c r="H184" s="164"/>
      <c r="I184" s="164"/>
      <c r="J184" s="164"/>
      <c r="K184" s="164"/>
      <c r="L184" s="164"/>
      <c r="M184" s="164"/>
    </row>
    <row r="185" spans="1:13" x14ac:dyDescent="0.25">
      <c r="A185" s="161"/>
      <c r="B185" s="161"/>
      <c r="C185" s="161"/>
      <c r="D185" s="162"/>
      <c r="E185" s="163"/>
      <c r="F185" s="164"/>
      <c r="G185" s="164"/>
      <c r="H185" s="164"/>
      <c r="I185" s="164"/>
      <c r="J185" s="164"/>
      <c r="K185" s="164"/>
      <c r="L185" s="164"/>
      <c r="M185" s="164"/>
    </row>
    <row r="186" spans="1:13" x14ac:dyDescent="0.25">
      <c r="A186" s="161"/>
      <c r="B186" s="161"/>
      <c r="C186" s="161"/>
      <c r="D186" s="162"/>
      <c r="E186" s="163"/>
      <c r="F186" s="164"/>
      <c r="G186" s="164"/>
      <c r="H186" s="164"/>
      <c r="I186" s="164"/>
      <c r="J186" s="164"/>
      <c r="K186" s="164"/>
      <c r="L186" s="164"/>
      <c r="M186" s="164"/>
    </row>
    <row r="187" spans="1:13" x14ac:dyDescent="0.25">
      <c r="A187" s="161"/>
      <c r="B187" s="161"/>
      <c r="C187" s="161"/>
      <c r="D187" s="162"/>
      <c r="E187" s="163"/>
      <c r="F187" s="164"/>
      <c r="G187" s="164"/>
      <c r="H187" s="164"/>
      <c r="I187" s="164"/>
      <c r="J187" s="164"/>
      <c r="K187" s="164"/>
      <c r="L187" s="164"/>
      <c r="M187" s="164"/>
    </row>
    <row r="188" spans="1:13" x14ac:dyDescent="0.25">
      <c r="A188" s="161"/>
      <c r="B188" s="161"/>
      <c r="C188" s="161"/>
      <c r="D188" s="162"/>
      <c r="E188" s="163"/>
      <c r="F188" s="164"/>
      <c r="G188" s="164"/>
      <c r="H188" s="164"/>
      <c r="I188" s="164"/>
      <c r="J188" s="164"/>
      <c r="K188" s="164"/>
      <c r="L188" s="164"/>
      <c r="M188" s="164"/>
    </row>
    <row r="189" spans="1:13" x14ac:dyDescent="0.25">
      <c r="A189" s="161"/>
      <c r="B189" s="161"/>
      <c r="C189" s="161"/>
      <c r="D189" s="162"/>
      <c r="E189" s="163"/>
      <c r="F189" s="164"/>
      <c r="G189" s="164"/>
      <c r="H189" s="164"/>
      <c r="I189" s="164"/>
      <c r="J189" s="164"/>
      <c r="K189" s="164"/>
      <c r="L189" s="164"/>
      <c r="M189" s="164"/>
    </row>
    <row r="190" spans="1:13" x14ac:dyDescent="0.25">
      <c r="A190" s="161"/>
      <c r="B190" s="161"/>
      <c r="C190" s="161"/>
      <c r="D190" s="162"/>
      <c r="E190" s="163"/>
      <c r="F190" s="164"/>
      <c r="G190" s="164"/>
      <c r="H190" s="164"/>
      <c r="I190" s="164"/>
      <c r="J190" s="164"/>
      <c r="K190" s="164"/>
      <c r="L190" s="164"/>
      <c r="M190" s="164"/>
    </row>
    <row r="191" spans="1:13" x14ac:dyDescent="0.25">
      <c r="A191" s="161"/>
      <c r="B191" s="161"/>
      <c r="C191" s="161"/>
      <c r="D191" s="162"/>
      <c r="E191" s="163"/>
      <c r="F191" s="164"/>
      <c r="G191" s="164"/>
      <c r="H191" s="164"/>
      <c r="I191" s="164"/>
      <c r="J191" s="164"/>
      <c r="K191" s="164"/>
      <c r="L191" s="164"/>
      <c r="M191" s="164"/>
    </row>
    <row r="192" spans="1:13" x14ac:dyDescent="0.25">
      <c r="A192" s="161"/>
      <c r="B192" s="161"/>
      <c r="C192" s="161"/>
      <c r="D192" s="162"/>
      <c r="E192" s="163"/>
      <c r="F192" s="164"/>
      <c r="G192" s="164"/>
      <c r="H192" s="164"/>
      <c r="I192" s="164"/>
      <c r="J192" s="164"/>
      <c r="K192" s="164"/>
      <c r="L192" s="164"/>
      <c r="M192" s="164"/>
    </row>
    <row r="193" spans="1:13" x14ac:dyDescent="0.25">
      <c r="A193" s="161"/>
      <c r="B193" s="161"/>
      <c r="C193" s="161"/>
      <c r="D193" s="162"/>
      <c r="E193" s="163"/>
      <c r="F193" s="164"/>
      <c r="G193" s="164"/>
      <c r="H193" s="164"/>
      <c r="I193" s="164"/>
      <c r="J193" s="164"/>
      <c r="K193" s="164"/>
      <c r="L193" s="164"/>
      <c r="M193" s="164"/>
    </row>
    <row r="194" spans="1:13" x14ac:dyDescent="0.25">
      <c r="A194" s="161"/>
      <c r="B194" s="161"/>
      <c r="C194" s="161"/>
      <c r="D194" s="162"/>
      <c r="E194" s="163"/>
      <c r="F194" s="164"/>
      <c r="G194" s="164"/>
      <c r="H194" s="164"/>
      <c r="I194" s="164"/>
      <c r="J194" s="164"/>
      <c r="K194" s="164"/>
      <c r="L194" s="164"/>
      <c r="M194" s="164"/>
    </row>
    <row r="195" spans="1:13" x14ac:dyDescent="0.25">
      <c r="A195" s="161"/>
      <c r="B195" s="161"/>
      <c r="C195" s="161"/>
      <c r="D195" s="162"/>
      <c r="E195" s="163"/>
      <c r="F195" s="164"/>
      <c r="G195" s="164"/>
      <c r="H195" s="164"/>
      <c r="I195" s="164"/>
      <c r="J195" s="164"/>
      <c r="K195" s="164"/>
      <c r="L195" s="164"/>
      <c r="M195" s="164"/>
    </row>
    <row r="196" spans="1:13" ht="15.7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9"/>
      <c r="K196" s="9"/>
      <c r="L196" s="9"/>
      <c r="M196" s="9"/>
    </row>
    <row r="197" spans="1:13" ht="15.7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9"/>
      <c r="K197" s="9"/>
      <c r="L197" s="9"/>
      <c r="M197" s="9"/>
    </row>
  </sheetData>
  <mergeCells count="474">
    <mergeCell ref="A177:C177"/>
    <mergeCell ref="F177:I177"/>
    <mergeCell ref="J177:L177"/>
    <mergeCell ref="A178:C178"/>
    <mergeCell ref="F178:I178"/>
    <mergeCell ref="J178:L178"/>
    <mergeCell ref="A175:C175"/>
    <mergeCell ref="F175:I175"/>
    <mergeCell ref="J175:L175"/>
    <mergeCell ref="A176:C176"/>
    <mergeCell ref="F176:I176"/>
    <mergeCell ref="J176:L176"/>
    <mergeCell ref="A173:C173"/>
    <mergeCell ref="F173:I173"/>
    <mergeCell ref="J173:L173"/>
    <mergeCell ref="A174:C174"/>
    <mergeCell ref="F174:I174"/>
    <mergeCell ref="J174:L174"/>
    <mergeCell ref="A171:C171"/>
    <mergeCell ref="F171:I171"/>
    <mergeCell ref="J171:L171"/>
    <mergeCell ref="A172:C172"/>
    <mergeCell ref="F172:I172"/>
    <mergeCell ref="J172:L172"/>
    <mergeCell ref="A169:C169"/>
    <mergeCell ref="F169:I169"/>
    <mergeCell ref="J169:L169"/>
    <mergeCell ref="A170:C170"/>
    <mergeCell ref="F170:I170"/>
    <mergeCell ref="J170:L170"/>
    <mergeCell ref="A167:C167"/>
    <mergeCell ref="F167:I167"/>
    <mergeCell ref="J167:L167"/>
    <mergeCell ref="A168:C168"/>
    <mergeCell ref="F168:I168"/>
    <mergeCell ref="J168:L168"/>
    <mergeCell ref="A165:C165"/>
    <mergeCell ref="F165:I165"/>
    <mergeCell ref="J165:L165"/>
    <mergeCell ref="A166:C166"/>
    <mergeCell ref="F166:I166"/>
    <mergeCell ref="J166:L166"/>
    <mergeCell ref="A163:C163"/>
    <mergeCell ref="F163:I163"/>
    <mergeCell ref="J163:L163"/>
    <mergeCell ref="A164:C164"/>
    <mergeCell ref="F164:I164"/>
    <mergeCell ref="J164:L164"/>
    <mergeCell ref="A161:C161"/>
    <mergeCell ref="F161:I161"/>
    <mergeCell ref="J161:L161"/>
    <mergeCell ref="A162:C162"/>
    <mergeCell ref="F162:I162"/>
    <mergeCell ref="J162:L162"/>
    <mergeCell ref="A156:C156"/>
    <mergeCell ref="F156:I156"/>
    <mergeCell ref="J156:L156"/>
    <mergeCell ref="A159:M159"/>
    <mergeCell ref="A160:C160"/>
    <mergeCell ref="F160:I160"/>
    <mergeCell ref="J160:L160"/>
    <mergeCell ref="A154:C154"/>
    <mergeCell ref="F154:I154"/>
    <mergeCell ref="J154:L154"/>
    <mergeCell ref="A155:C155"/>
    <mergeCell ref="F155:I155"/>
    <mergeCell ref="J155:L155"/>
    <mergeCell ref="A152:C152"/>
    <mergeCell ref="F152:I152"/>
    <mergeCell ref="J152:L152"/>
    <mergeCell ref="A153:C153"/>
    <mergeCell ref="F153:I153"/>
    <mergeCell ref="J153:L153"/>
    <mergeCell ref="A150:C150"/>
    <mergeCell ref="F150:I150"/>
    <mergeCell ref="J150:L150"/>
    <mergeCell ref="A151:C151"/>
    <mergeCell ref="F151:I151"/>
    <mergeCell ref="J151:L151"/>
    <mergeCell ref="A148:C148"/>
    <mergeCell ref="F148:I148"/>
    <mergeCell ref="J148:L148"/>
    <mergeCell ref="A149:C149"/>
    <mergeCell ref="F149:I149"/>
    <mergeCell ref="J149:L149"/>
    <mergeCell ref="A146:C146"/>
    <mergeCell ref="F146:I146"/>
    <mergeCell ref="J146:L146"/>
    <mergeCell ref="A147:C147"/>
    <mergeCell ref="F147:I147"/>
    <mergeCell ref="J147:L147"/>
    <mergeCell ref="A144:C144"/>
    <mergeCell ref="F144:I144"/>
    <mergeCell ref="J144:L144"/>
    <mergeCell ref="A145:C145"/>
    <mergeCell ref="F145:I145"/>
    <mergeCell ref="J145:L145"/>
    <mergeCell ref="A142:C142"/>
    <mergeCell ref="F142:I142"/>
    <mergeCell ref="J142:L142"/>
    <mergeCell ref="A143:C143"/>
    <mergeCell ref="F143:I143"/>
    <mergeCell ref="J143:L143"/>
    <mergeCell ref="A140:C140"/>
    <mergeCell ref="F140:I140"/>
    <mergeCell ref="J140:L140"/>
    <mergeCell ref="A141:C141"/>
    <mergeCell ref="F141:I141"/>
    <mergeCell ref="J141:L141"/>
    <mergeCell ref="A138:C138"/>
    <mergeCell ref="F138:I138"/>
    <mergeCell ref="J138:L138"/>
    <mergeCell ref="A139:C139"/>
    <mergeCell ref="F139:I139"/>
    <mergeCell ref="J139:L139"/>
    <mergeCell ref="A136:C136"/>
    <mergeCell ref="F136:I136"/>
    <mergeCell ref="J136:L136"/>
    <mergeCell ref="A137:C137"/>
    <mergeCell ref="F137:I137"/>
    <mergeCell ref="J137:L137"/>
    <mergeCell ref="A134:C134"/>
    <mergeCell ref="F134:I134"/>
    <mergeCell ref="J134:L134"/>
    <mergeCell ref="A135:C135"/>
    <mergeCell ref="F135:I135"/>
    <mergeCell ref="J135:L135"/>
    <mergeCell ref="A130:C130"/>
    <mergeCell ref="F130:I130"/>
    <mergeCell ref="J130:L130"/>
    <mergeCell ref="A132:M132"/>
    <mergeCell ref="A133:C133"/>
    <mergeCell ref="F133:I133"/>
    <mergeCell ref="J133:L133"/>
    <mergeCell ref="A128:C128"/>
    <mergeCell ref="F128:I128"/>
    <mergeCell ref="J128:L128"/>
    <mergeCell ref="A129:C129"/>
    <mergeCell ref="F129:I129"/>
    <mergeCell ref="J129:L129"/>
    <mergeCell ref="A126:C126"/>
    <mergeCell ref="F126:I126"/>
    <mergeCell ref="J126:L126"/>
    <mergeCell ref="A127:C127"/>
    <mergeCell ref="F127:I127"/>
    <mergeCell ref="J127:L127"/>
    <mergeCell ref="A124:C124"/>
    <mergeCell ref="F124:I124"/>
    <mergeCell ref="J124:L124"/>
    <mergeCell ref="A125:C125"/>
    <mergeCell ref="F125:I125"/>
    <mergeCell ref="J125:L125"/>
    <mergeCell ref="A122:C122"/>
    <mergeCell ref="F122:I122"/>
    <mergeCell ref="J122:L122"/>
    <mergeCell ref="A123:C123"/>
    <mergeCell ref="F123:I123"/>
    <mergeCell ref="J123:L123"/>
    <mergeCell ref="A120:C120"/>
    <mergeCell ref="F120:I120"/>
    <mergeCell ref="J120:L120"/>
    <mergeCell ref="A121:C121"/>
    <mergeCell ref="F121:I121"/>
    <mergeCell ref="J121:L121"/>
    <mergeCell ref="A118:C118"/>
    <mergeCell ref="F118:I118"/>
    <mergeCell ref="J118:L118"/>
    <mergeCell ref="A119:C119"/>
    <mergeCell ref="F119:I119"/>
    <mergeCell ref="J119:L119"/>
    <mergeCell ref="A116:C116"/>
    <mergeCell ref="F116:I116"/>
    <mergeCell ref="J116:L116"/>
    <mergeCell ref="A117:C117"/>
    <mergeCell ref="F117:I117"/>
    <mergeCell ref="J117:L117"/>
    <mergeCell ref="A114:C114"/>
    <mergeCell ref="F114:I114"/>
    <mergeCell ref="J114:L114"/>
    <mergeCell ref="A115:C115"/>
    <mergeCell ref="F115:I115"/>
    <mergeCell ref="J115:L115"/>
    <mergeCell ref="A112:C112"/>
    <mergeCell ref="F112:I112"/>
    <mergeCell ref="J112:L112"/>
    <mergeCell ref="A113:C113"/>
    <mergeCell ref="F113:I113"/>
    <mergeCell ref="J113:L113"/>
    <mergeCell ref="A110:C110"/>
    <mergeCell ref="F110:I110"/>
    <mergeCell ref="J110:L110"/>
    <mergeCell ref="A111:C111"/>
    <mergeCell ref="F111:I111"/>
    <mergeCell ref="J111:L111"/>
    <mergeCell ref="A108:C108"/>
    <mergeCell ref="F108:I108"/>
    <mergeCell ref="J108:L108"/>
    <mergeCell ref="A109:C109"/>
    <mergeCell ref="F109:I109"/>
    <mergeCell ref="J109:L109"/>
    <mergeCell ref="A106:C106"/>
    <mergeCell ref="F106:I106"/>
    <mergeCell ref="J106:L106"/>
    <mergeCell ref="A107:C107"/>
    <mergeCell ref="F107:I107"/>
    <mergeCell ref="J107:L107"/>
    <mergeCell ref="A104:C104"/>
    <mergeCell ref="F104:I104"/>
    <mergeCell ref="J104:L104"/>
    <mergeCell ref="A105:C105"/>
    <mergeCell ref="F105:I105"/>
    <mergeCell ref="J105:L105"/>
    <mergeCell ref="A102:C102"/>
    <mergeCell ref="F102:I102"/>
    <mergeCell ref="J102:L102"/>
    <mergeCell ref="A103:C103"/>
    <mergeCell ref="F103:I103"/>
    <mergeCell ref="J103:L103"/>
    <mergeCell ref="A100:C100"/>
    <mergeCell ref="F100:I100"/>
    <mergeCell ref="J100:L100"/>
    <mergeCell ref="A101:C101"/>
    <mergeCell ref="F101:I101"/>
    <mergeCell ref="J101:L101"/>
    <mergeCell ref="A96:C96"/>
    <mergeCell ref="F96:I96"/>
    <mergeCell ref="J96:L96"/>
    <mergeCell ref="A97:C97"/>
    <mergeCell ref="F97:I97"/>
    <mergeCell ref="J97:L97"/>
    <mergeCell ref="A94:C94"/>
    <mergeCell ref="F94:I94"/>
    <mergeCell ref="J94:L94"/>
    <mergeCell ref="A95:C95"/>
    <mergeCell ref="F95:I95"/>
    <mergeCell ref="J95:L95"/>
    <mergeCell ref="A92:C92"/>
    <mergeCell ref="F92:I92"/>
    <mergeCell ref="J92:L92"/>
    <mergeCell ref="A93:C93"/>
    <mergeCell ref="F93:I93"/>
    <mergeCell ref="J93:L93"/>
    <mergeCell ref="A90:C90"/>
    <mergeCell ref="F90:I90"/>
    <mergeCell ref="J90:L90"/>
    <mergeCell ref="A91:C91"/>
    <mergeCell ref="F91:I91"/>
    <mergeCell ref="J91:L91"/>
    <mergeCell ref="A88:C88"/>
    <mergeCell ref="F88:I88"/>
    <mergeCell ref="J88:L88"/>
    <mergeCell ref="A89:C89"/>
    <mergeCell ref="F89:I89"/>
    <mergeCell ref="J89:L89"/>
    <mergeCell ref="A86:C86"/>
    <mergeCell ref="F86:I86"/>
    <mergeCell ref="J86:L86"/>
    <mergeCell ref="A87:C87"/>
    <mergeCell ref="F87:I87"/>
    <mergeCell ref="J87:L87"/>
    <mergeCell ref="A84:C84"/>
    <mergeCell ref="F84:I84"/>
    <mergeCell ref="J84:L84"/>
    <mergeCell ref="A85:C85"/>
    <mergeCell ref="F85:I85"/>
    <mergeCell ref="J85:L85"/>
    <mergeCell ref="A82:C82"/>
    <mergeCell ref="F82:I82"/>
    <mergeCell ref="J82:L82"/>
    <mergeCell ref="A83:C83"/>
    <mergeCell ref="F83:I83"/>
    <mergeCell ref="J83:L83"/>
    <mergeCell ref="A80:C80"/>
    <mergeCell ref="F80:I80"/>
    <mergeCell ref="J80:L80"/>
    <mergeCell ref="A81:C81"/>
    <mergeCell ref="F81:I81"/>
    <mergeCell ref="J81:L81"/>
    <mergeCell ref="A78:C78"/>
    <mergeCell ref="F78:I78"/>
    <mergeCell ref="J78:L78"/>
    <mergeCell ref="A79:C79"/>
    <mergeCell ref="F79:I79"/>
    <mergeCell ref="J79:L79"/>
    <mergeCell ref="A76:C76"/>
    <mergeCell ref="F76:I76"/>
    <mergeCell ref="J76:L76"/>
    <mergeCell ref="A77:C77"/>
    <mergeCell ref="F77:I77"/>
    <mergeCell ref="J77:L77"/>
    <mergeCell ref="A74:C74"/>
    <mergeCell ref="F74:I74"/>
    <mergeCell ref="J74:L74"/>
    <mergeCell ref="A75:C75"/>
    <mergeCell ref="F75:I75"/>
    <mergeCell ref="J75:L75"/>
    <mergeCell ref="A72:C72"/>
    <mergeCell ref="F72:I72"/>
    <mergeCell ref="J72:L72"/>
    <mergeCell ref="A73:C73"/>
    <mergeCell ref="F73:I73"/>
    <mergeCell ref="J73:L73"/>
    <mergeCell ref="A70:C70"/>
    <mergeCell ref="F70:I70"/>
    <mergeCell ref="J70:L70"/>
    <mergeCell ref="A71:C71"/>
    <mergeCell ref="F71:I71"/>
    <mergeCell ref="J71:L71"/>
    <mergeCell ref="A68:C68"/>
    <mergeCell ref="F68:I68"/>
    <mergeCell ref="J68:L68"/>
    <mergeCell ref="A69:C69"/>
    <mergeCell ref="F69:I69"/>
    <mergeCell ref="J69:L69"/>
    <mergeCell ref="A66:C66"/>
    <mergeCell ref="F66:I66"/>
    <mergeCell ref="J66:L66"/>
    <mergeCell ref="A67:C67"/>
    <mergeCell ref="F67:I67"/>
    <mergeCell ref="J67:L67"/>
    <mergeCell ref="A62:C62"/>
    <mergeCell ref="F62:I62"/>
    <mergeCell ref="J62:L62"/>
    <mergeCell ref="A64:M64"/>
    <mergeCell ref="A65:C65"/>
    <mergeCell ref="F65:I65"/>
    <mergeCell ref="J65:L65"/>
    <mergeCell ref="A60:C60"/>
    <mergeCell ref="F60:I60"/>
    <mergeCell ref="J60:L60"/>
    <mergeCell ref="A61:C61"/>
    <mergeCell ref="F61:I61"/>
    <mergeCell ref="J61:L61"/>
    <mergeCell ref="A58:C58"/>
    <mergeCell ref="F58:I58"/>
    <mergeCell ref="J58:L58"/>
    <mergeCell ref="A59:C59"/>
    <mergeCell ref="F59:I59"/>
    <mergeCell ref="J59:L59"/>
    <mergeCell ref="A56:C56"/>
    <mergeCell ref="F56:I56"/>
    <mergeCell ref="J56:L56"/>
    <mergeCell ref="A57:C57"/>
    <mergeCell ref="F57:I57"/>
    <mergeCell ref="J57:L57"/>
    <mergeCell ref="A54:C54"/>
    <mergeCell ref="F54:I54"/>
    <mergeCell ref="J54:L54"/>
    <mergeCell ref="A55:C55"/>
    <mergeCell ref="F55:I55"/>
    <mergeCell ref="J55:L55"/>
    <mergeCell ref="A52:C52"/>
    <mergeCell ref="F52:I52"/>
    <mergeCell ref="J52:L52"/>
    <mergeCell ref="A53:C53"/>
    <mergeCell ref="F53:I53"/>
    <mergeCell ref="J53:L53"/>
    <mergeCell ref="A50:C50"/>
    <mergeCell ref="F50:I50"/>
    <mergeCell ref="J50:L50"/>
    <mergeCell ref="A51:C51"/>
    <mergeCell ref="F51:I51"/>
    <mergeCell ref="J51:L51"/>
    <mergeCell ref="A48:C48"/>
    <mergeCell ref="F48:I48"/>
    <mergeCell ref="J48:L48"/>
    <mergeCell ref="A49:C49"/>
    <mergeCell ref="F49:I49"/>
    <mergeCell ref="J49:L49"/>
    <mergeCell ref="A46:C46"/>
    <mergeCell ref="F46:I46"/>
    <mergeCell ref="J46:L46"/>
    <mergeCell ref="A47:C47"/>
    <mergeCell ref="F47:I47"/>
    <mergeCell ref="J47:L47"/>
    <mergeCell ref="A44:C44"/>
    <mergeCell ref="F44:I44"/>
    <mergeCell ref="J44:L44"/>
    <mergeCell ref="A45:C45"/>
    <mergeCell ref="F45:I45"/>
    <mergeCell ref="J45:L45"/>
    <mergeCell ref="A42:C42"/>
    <mergeCell ref="F42:I42"/>
    <mergeCell ref="J42:L42"/>
    <mergeCell ref="A43:C43"/>
    <mergeCell ref="F43:I43"/>
    <mergeCell ref="J43:L43"/>
    <mergeCell ref="A40:C40"/>
    <mergeCell ref="F40:I40"/>
    <mergeCell ref="J40:L40"/>
    <mergeCell ref="A41:C41"/>
    <mergeCell ref="F41:I41"/>
    <mergeCell ref="J41:L41"/>
    <mergeCell ref="A35:C35"/>
    <mergeCell ref="F35:I35"/>
    <mergeCell ref="J35:L35"/>
    <mergeCell ref="A36:C36"/>
    <mergeCell ref="F36:I36"/>
    <mergeCell ref="J36:L36"/>
    <mergeCell ref="A33:C33"/>
    <mergeCell ref="F33:I33"/>
    <mergeCell ref="J33:L33"/>
    <mergeCell ref="A34:C34"/>
    <mergeCell ref="F34:I34"/>
    <mergeCell ref="J34:L34"/>
    <mergeCell ref="A31:C31"/>
    <mergeCell ref="F31:I31"/>
    <mergeCell ref="J31:L31"/>
    <mergeCell ref="A32:C32"/>
    <mergeCell ref="F32:I32"/>
    <mergeCell ref="J32:L32"/>
    <mergeCell ref="A29:C29"/>
    <mergeCell ref="F29:I29"/>
    <mergeCell ref="J29:L29"/>
    <mergeCell ref="A30:C30"/>
    <mergeCell ref="F30:I30"/>
    <mergeCell ref="J30:L30"/>
    <mergeCell ref="A27:C27"/>
    <mergeCell ref="F27:I27"/>
    <mergeCell ref="J27:L27"/>
    <mergeCell ref="A28:C28"/>
    <mergeCell ref="F28:I28"/>
    <mergeCell ref="J28:L28"/>
    <mergeCell ref="A25:C25"/>
    <mergeCell ref="F25:I25"/>
    <mergeCell ref="J25:L25"/>
    <mergeCell ref="A26:C26"/>
    <mergeCell ref="F26:I26"/>
    <mergeCell ref="J26:L26"/>
    <mergeCell ref="A22:C22"/>
    <mergeCell ref="F22:I22"/>
    <mergeCell ref="A23:C23"/>
    <mergeCell ref="F23:I23"/>
    <mergeCell ref="J23:L23"/>
    <mergeCell ref="A24:C24"/>
    <mergeCell ref="F24:I24"/>
    <mergeCell ref="J24:L24"/>
    <mergeCell ref="A20:C20"/>
    <mergeCell ref="F20:I20"/>
    <mergeCell ref="J20:L20"/>
    <mergeCell ref="A21:C21"/>
    <mergeCell ref="F21:I21"/>
    <mergeCell ref="J21:L21"/>
    <mergeCell ref="A18:C18"/>
    <mergeCell ref="F18:I18"/>
    <mergeCell ref="J18:L18"/>
    <mergeCell ref="A19:C19"/>
    <mergeCell ref="F19:I19"/>
    <mergeCell ref="J19:L19"/>
    <mergeCell ref="A16:C16"/>
    <mergeCell ref="F16:I16"/>
    <mergeCell ref="J16:L16"/>
    <mergeCell ref="A17:C17"/>
    <mergeCell ref="F17:I17"/>
    <mergeCell ref="J17:L17"/>
    <mergeCell ref="A9:B9"/>
    <mergeCell ref="B10:J10"/>
    <mergeCell ref="A11:B11"/>
    <mergeCell ref="C11:J11"/>
    <mergeCell ref="A15:C15"/>
    <mergeCell ref="F15:I15"/>
    <mergeCell ref="J15:L15"/>
    <mergeCell ref="B2:M2"/>
    <mergeCell ref="A3:M3"/>
    <mergeCell ref="B4:J4"/>
    <mergeCell ref="D6:F6"/>
    <mergeCell ref="A7:C7"/>
    <mergeCell ref="A8:C8"/>
    <mergeCell ref="A99:M99"/>
    <mergeCell ref="A38:M38"/>
    <mergeCell ref="A39:C39"/>
    <mergeCell ref="F39:I39"/>
    <mergeCell ref="J39:L39"/>
    <mergeCell ref="J22:L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2017-04-07T07:41:50Z</dcterms:modified>
</cp:coreProperties>
</file>