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<sst xmlns="http://schemas.openxmlformats.org/spreadsheetml/2006/main" count="884" uniqueCount="445">
  <si>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</si>
  <si>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</si>
  <si>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</si>
  <si>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</si>
  <si>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</si>
  <si>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</si>
  <si>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</si>
  <si>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</si>
  <si>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</si>
  <si>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</si>
  <si>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</si>
  <si>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</si>
  <si>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</si>
  <si>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</si>
  <si>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</si>
  <si>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</si>
  <si>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</si>
  <si>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</si>
  <si>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</si>
  <si>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</si>
  <si>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</si>
  <si>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</si>
  <si>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</si>
  <si>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</si>
  <si>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</si>
  <si>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</si>
  <si>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</si>
  <si>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</si>
  <si>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</si>
  <si>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</si>
  <si>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</si>
  <si>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</si>
  <si>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</si>
  <si>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</si>
  <si>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</si>
  <si>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</si>
  <si>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</si>
  <si>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</si>
  <si>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</si>
  <si>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</si>
  <si>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</si>
  <si>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</si>
  <si>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</si>
  <si>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</si>
  <si>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</si>
  <si>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</si>
  <si>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</si>
  <si>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</si>
  <si>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</si>
  <si>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</si>
  <si>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</si>
  <si>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</si>
  <si>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</si>
  <si>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</si>
  <si>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</si>
  <si>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</si>
  <si>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</si>
  <si>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</si>
  <si>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</si>
  <si>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</si>
  <si>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</si>
  <si>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</si>
  <si>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</si>
  <si>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</si>
  <si>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</si>
  <si>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</si>
  <si>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</si>
  <si>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</si>
  <si>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</si>
  <si>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</si>
  <si>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</si>
  <si>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</si>
  <si>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</si>
  <si>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</si>
  <si>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</si>
  <si>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</si>
  <si>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</si>
  <si>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</si>
  <si>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</si>
  <si>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</si>
  <si>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</si>
  <si>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</si>
  <si>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</si>
  <si>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</si>
  <si>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</si>
  <si>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</si>
  <si>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</si>
  <si>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</si>
  <si>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</si>
  <si>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</si>
  <si>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</si>
  <si>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</si>
  <si>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</si>
  <si>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</si>
  <si>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</si>
  <si>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</si>
  <si>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</si>
  <si>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</si>
  <si>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</si>
  <si>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</si>
  <si>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</si>
  <si>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</si>
  <si>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</si>
  <si>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</si>
  <si>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</si>
  <si>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</si>
  <si>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</si>
  <si>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</si>
  <si>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</si>
  <si>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</si>
  <si>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</si>
  <si>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</si>
  <si>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</si>
  <si>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</si>
  <si>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</si>
  <si>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</si>
  <si>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</si>
  <si>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</si>
  <si>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</si>
  <si>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</si>
  <si>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</si>
  <si>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</si>
  <si>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</si>
  <si>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</si>
  <si>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</si>
  <si>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</si>
  <si>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</si>
  <si>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</si>
  <si>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</si>
  <si>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</si>
  <si>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</si>
  <si>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</si>
  <si>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</si>
  <si>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</si>
  <si>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</si>
  <si>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</si>
  <si>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</si>
  <si>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</si>
  <si>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</si>
  <si>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</si>
  <si>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</si>
  <si>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</si>
  <si>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</si>
  <si>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</si>
  <si>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</si>
  <si>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</si>
  <si>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</si>
  <si>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</si>
  <si>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</si>
  <si>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</si>
  <si>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</si>
  <si>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</si>
  <si>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</si>
  <si>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</si>
  <si>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</si>
  <si>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</si>
  <si>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</si>
  <si>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</si>
  <si>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</si>
  <si>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</si>
  <si>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</si>
  <si>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</si>
  <si>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</si>
  <si>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</si>
  <si>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</si>
  <si>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</si>
  <si>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</si>
  <si>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</si>
  <si>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</si>
  <si>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</si>
  <si>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</si>
  <si>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</si>
  <si>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</si>
  <si>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</si>
  <si>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</si>
  <si>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</si>
  <si>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</si>
  <si>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</si>
  <si>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</si>
  <si>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</si>
  <si>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</si>
  <si>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</si>
  <si>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</si>
  <si>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</si>
  <si>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</si>
  <si>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</si>
  <si>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</si>
  <si>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</si>
  <si>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</si>
  <si>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</si>
  <si>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</si>
  <si>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</si>
  <si>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</si>
  <si>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</si>
  <si>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</si>
  <si>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</si>
  <si>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</si>
  <si>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</si>
  <si>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</si>
  <si>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</si>
  <si>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</si>
  <si>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</si>
  <si>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</si>
  <si>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</si>
  <si>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</si>
  <si>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</si>
  <si>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</si>
  <si>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</si>
  <si>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</si>
  <si>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</si>
  <si>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</si>
  <si>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</si>
  <si>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</si>
  <si>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</si>
  <si>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</si>
  <si>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</si>
  <si>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</si>
  <si>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</si>
  <si>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</si>
  <si>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</si>
  <si>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</si>
  <si>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</si>
  <si>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</si>
  <si>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</si>
  <si>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</si>
  <si>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</si>
  <si>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</si>
  <si>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</si>
  <si>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</si>
  <si>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</si>
  <si>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</si>
  <si>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</si>
  <si>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</si>
  <si>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</si>
  <si>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</si>
  <si>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</si>
  <si>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</si>
  <si>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</si>
  <si>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</si>
  <si>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</si>
  <si>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</si>
  <si>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</si>
  <si>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</si>
  <si>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</si>
  <si>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</si>
  <si>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</si>
  <si>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</si>
  <si>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</si>
  <si>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</si>
  <si>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</si>
  <si>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</si>
  <si>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</si>
  <si>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</si>
  <si>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</si>
  <si>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</si>
  <si>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</si>
  <si>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</si>
  <si>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</si>
  <si>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</si>
  <si>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</si>
  <si>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</si>
  <si>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</si>
  <si>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</si>
  <si>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</si>
  <si>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</si>
  <si>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</si>
  <si>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</si>
  <si>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</si>
  <si>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</si>
  <si>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</si>
  <si>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</si>
  <si>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</si>
  <si>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</si>
  <si>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</si>
  <si>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</si>
  <si>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</si>
  <si>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</si>
  <si>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</si>
  <si>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</si>
  <si>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</si>
  <si>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</si>
  <si>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</si>
  <si>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</si>
  <si>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</si>
  <si>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</si>
  <si>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</si>
  <si>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</si>
  <si>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</si>
  <si>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</si>
  <si>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</si>
  <si>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</si>
  <si>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</si>
  <si>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</si>
  <si>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</si>
  <si>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</si>
  <si>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</si>
  <si>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</si>
  <si>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</si>
  <si>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</si>
  <si>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</si>
  <si>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</si>
  <si>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</si>
  <si>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</si>
  <si>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</si>
  <si>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</si>
  <si>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</si>
  <si>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</si>
  <si>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</si>
  <si>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</si>
  <si>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</si>
  <si>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</si>
  <si>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</si>
  <si>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</si>
  <si>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</si>
  <si>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</si>
  <si>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</si>
  <si>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</si>
  <si>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</si>
  <si>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</si>
  <si>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</si>
  <si>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</si>
  <si>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</si>
  <si>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</si>
  <si>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</si>
  <si>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</si>
  <si>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</si>
  <si>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</si>
  <si>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</si>
  <si>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</si>
  <si>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</si>
  <si>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</si>
  <si>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</si>
  <si>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</si>
  <si>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</si>
  <si>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</si>
  <si>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</si>
  <si>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</si>
  <si>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</si>
  <si>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</si>
  <si>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</si>
  <si>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</si>
  <si>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</si>
  <si>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</si>
  <si>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</si>
  <si>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</si>
  <si>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</si>
  <si>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</si>
  <si>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</si>
  <si>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</si>
  <si>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</si>
  <si>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</si>
  <si>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</si>
  <si>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</si>
  <si>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</si>
  <si>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</si>
  <si>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</si>
  <si>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</si>
  <si>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</si>
  <si>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</si>
  <si>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</si>
  <si>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</si>
  <si>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</si>
  <si>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</si>
  <si>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</si>
  <si>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</si>
  <si>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</si>
  <si>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</si>
  <si>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</si>
  <si>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</si>
  <si>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</si>
  <si>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</si>
  <si>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</si>
  <si>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</si>
  <si>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</si>
  <si>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</si>
  <si>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</si>
  <si>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</si>
  <si>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</si>
  <si>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</si>
  <si>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</si>
  <si>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</si>
  <si>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</si>
  <si>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</si>
  <si>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</si>
  <si>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</si>
  <si>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</si>
  <si>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</si>
  <si>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</si>
  <si>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</si>
  <si>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</si>
  <si>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</si>
  <si>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</si>
  <si>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</si>
  <si>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</si>
  <si>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</si>
  <si>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</si>
  <si>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</si>
  <si>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</si>
  <si>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</si>
  <si>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</si>
  <si>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</si>
  <si>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</si>
  <si>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</si>
  <si>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</si>
  <si>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</si>
  <si>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</si>
  <si>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</si>
  <si>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</si>
  <si>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</si>
  <si>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</si>
  <si>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</si>
  <si>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</si>
  <si>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</si>
  <si>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</si>
  <si>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</si>
  <si>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</si>
  <si>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</si>
  <si>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</si>
  <si>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</si>
  <si>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</si>
  <si>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</si>
  <si>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</si>
  <si>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</si>
  <si>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</si>
  <si>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</si>
  <si>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</si>
  <si>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</si>
  <si>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</si>
  <si>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</si>
  <si>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</si>
  <si>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</si>
  <si>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</si>
  <si>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</si>
  <si>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</si>
  <si>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</si>
  <si>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</si>
  <si>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</si>
  <si>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</si>
  <si>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</si>
  <si>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</si>
  <si>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</si>
  <si>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</si>
  <si>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октября</t>
  </si>
  <si>
    <t>01.10.2020</t>
  </si>
  <si>
    <t>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</si>
</sst>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BC162" sqref="BC162:BV16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442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415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443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17942400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11443255.85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6499144.15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2508495.75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4509704.25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649943.88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502256.12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649943.88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502256.12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644154.06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508045.93999999994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622567.56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529632.44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5888.62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15697.88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2814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2784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2975.82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2945.82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493356.27999999997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-225556.27999999997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493356.27999999997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-225556.27999999997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BW61+BW63</f>
        <v>493356.27999999997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-225556.27999999997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488347.6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-220547.59999999998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5008.68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1143104.6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4156895.4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14032.71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135967.29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14032.71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135967.29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13537.08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136462.92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495.63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1129071.8900000001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4020928.11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855359.72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214640.28000000003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855359.72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214640.28000000003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855214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214786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145.72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273712.17000000004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3806287.83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273712.17000000004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3806287.83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266090.14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3813909.86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7622.03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13240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6760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13240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6760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13240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6760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13240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208450.99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69749.01000000001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208450.99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69749.01000000001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208450.99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69749.01000000001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208450.99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69749.01000000001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416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400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400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400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301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10924200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8934760.1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1989439.9000000004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10544200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8569624.1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1974575.9000000004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2577000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367200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406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2577000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367200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407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2577000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367200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231300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130711.11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100588.89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231100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130511.11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100588.89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231100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130511.11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100588.89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7368700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5861912.99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1506787.0099999998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7368700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5861912.99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1506787.0099999998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7368700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5861912.99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1506787.0099999998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422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380000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365136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14864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424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380000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365136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</f>
        <v>14864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426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425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64300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15700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427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430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428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140000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140000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301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1">
      <selection activeCell="CH72" sqref="CH72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6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195</v>
      </c>
      <c r="AD3" s="228"/>
      <c r="AE3" s="228"/>
      <c r="AF3" s="228"/>
      <c r="AG3" s="228"/>
      <c r="AH3" s="228"/>
      <c r="AI3" s="228" t="s">
        <v>123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235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196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197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207</v>
      </c>
      <c r="AD5" s="236"/>
      <c r="AE5" s="236"/>
      <c r="AF5" s="236"/>
      <c r="AG5" s="236"/>
      <c r="AH5" s="236"/>
      <c r="AI5" s="236" t="s">
        <v>200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SUM(AZ7:BV54)</f>
        <v>17992337.95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SUM(BW7:CN54)</f>
        <v>12436737.049999999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5555600.9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4" t="s">
        <v>207</v>
      </c>
      <c r="AD7" s="225"/>
      <c r="AE7" s="225"/>
      <c r="AF7" s="225"/>
      <c r="AG7" s="225"/>
      <c r="AH7" s="225"/>
      <c r="AI7" s="220" t="s">
        <v>89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04">
        <v>2670700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190">
        <v>1731073.04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04">
        <f aca="true" t="shared" si="0" ref="CO7:CO12">AZ7-BW7</f>
        <v>939626.96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5"/>
      <c r="DG7" s="18"/>
      <c r="DI7" s="30">
        <f>AZ7+AZ27</f>
        <v>2854600</v>
      </c>
      <c r="DO7" s="30">
        <f>BW7+BW27</f>
        <v>1833283.56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4" t="s">
        <v>207</v>
      </c>
      <c r="AD8" s="225"/>
      <c r="AE8" s="225"/>
      <c r="AF8" s="225"/>
      <c r="AG8" s="225"/>
      <c r="AH8" s="225"/>
      <c r="AI8" s="220" t="s">
        <v>91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04">
        <v>356200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>
        <v>239309.2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>
        <f t="shared" si="0"/>
        <v>116890.79999999999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207</v>
      </c>
      <c r="AD9" s="225"/>
      <c r="AE9" s="225"/>
      <c r="AF9" s="225"/>
      <c r="AG9" s="225"/>
      <c r="AH9" s="225"/>
      <c r="AI9" s="220" t="s">
        <v>92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04">
        <v>860000</v>
      </c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>
        <v>470244.64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>
        <f t="shared" si="0"/>
        <v>389755.36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5"/>
      <c r="DI9" s="30">
        <f>AZ9+AZ28</f>
        <v>907200</v>
      </c>
      <c r="DO9" s="30">
        <f>BW9+BW28</f>
        <v>498545.23000000004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4" t="s">
        <v>207</v>
      </c>
      <c r="AD10" s="225"/>
      <c r="AE10" s="225"/>
      <c r="AF10" s="225"/>
      <c r="AG10" s="225"/>
      <c r="AH10" s="225"/>
      <c r="AI10" s="220" t="s">
        <v>269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04">
        <v>485100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239773.91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>
        <f t="shared" si="0"/>
        <v>245326.09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0"/>
      <c r="AC11" s="242" t="s">
        <v>207</v>
      </c>
      <c r="AD11" s="243"/>
      <c r="AE11" s="243"/>
      <c r="AF11" s="243"/>
      <c r="AG11" s="243"/>
      <c r="AH11" s="244"/>
      <c r="AI11" s="221" t="s">
        <v>99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3">
        <v>144000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1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04">
        <f t="shared" si="0"/>
        <v>827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0"/>
      <c r="AC12" s="242" t="s">
        <v>207</v>
      </c>
      <c r="AD12" s="243"/>
      <c r="AE12" s="243"/>
      <c r="AF12" s="243"/>
      <c r="AG12" s="243"/>
      <c r="AH12" s="244"/>
      <c r="AI12" s="221" t="s">
        <v>94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04">
        <f t="shared" si="0"/>
        <v>283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5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0"/>
      <c r="AC13" s="242" t="s">
        <v>207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64.52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04">
        <f>AZ13-BW13</f>
        <v>935.48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I13" s="30">
        <f>AZ7+AZ8+AZ9+AZ10+AZ11+AZ12+AZ13+AZ27+AZ28+AZ29</f>
        <v>4752100</v>
      </c>
      <c r="DO13" s="30">
        <f>BW7+BW8+BW9+BW10+BW11+BW12+BW13+BW27+BW28+BW29</f>
        <v>2957866.42</v>
      </c>
      <c r="DY13" s="254">
        <f>BW7+BW10+BW11+BW12</f>
        <v>2117736.95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0"/>
      <c r="AC14" s="242" t="s">
        <v>207</v>
      </c>
      <c r="AD14" s="243"/>
      <c r="AE14" s="243"/>
      <c r="AF14" s="243"/>
      <c r="AG14" s="243"/>
      <c r="AH14" s="244"/>
      <c r="AI14" s="221" t="s">
        <v>270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1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1"/>
      <c r="CO14" s="204" t="s">
        <v>301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04">
        <v>0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5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4" t="s">
        <v>207</v>
      </c>
      <c r="AD16" s="225"/>
      <c r="AE16" s="225"/>
      <c r="AF16" s="225"/>
      <c r="AG16" s="225"/>
      <c r="AH16" s="225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04">
        <v>3000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301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>
        <f>AZ16</f>
        <v>3000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11700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4">
        <f>AZ17-BW17</f>
        <v>3900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5" t="s">
        <v>207</v>
      </c>
      <c r="AD18" s="246"/>
      <c r="AE18" s="246"/>
      <c r="AF18" s="246"/>
      <c r="AG18" s="246"/>
      <c r="AH18" s="246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12600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12562.55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04">
        <f>AZ18-BW18</f>
        <v>37.45000000000073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5" t="s">
        <v>207</v>
      </c>
      <c r="AD19" s="246"/>
      <c r="AE19" s="246"/>
      <c r="AF19" s="246"/>
      <c r="AG19" s="246"/>
      <c r="AH19" s="246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04" t="s">
        <v>301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5" t="s">
        <v>207</v>
      </c>
      <c r="AD20" s="246"/>
      <c r="AE20" s="246"/>
      <c r="AF20" s="246"/>
      <c r="AG20" s="246"/>
      <c r="AH20" s="246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04">
        <f>AZ20</f>
        <v>0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  <c r="DG20" s="31"/>
    </row>
    <row r="21" spans="1:110" s="16" customFormat="1" ht="81.75" customHeight="1">
      <c r="A21" s="216" t="s">
        <v>436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5" t="s">
        <v>207</v>
      </c>
      <c r="AD21" s="246"/>
      <c r="AE21" s="246"/>
      <c r="AF21" s="246"/>
      <c r="AG21" s="246"/>
      <c r="AH21" s="246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04" t="s">
        <v>301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5" t="s">
        <v>207</v>
      </c>
      <c r="AD22" s="246"/>
      <c r="AE22" s="246"/>
      <c r="AF22" s="246"/>
      <c r="AG22" s="246"/>
      <c r="AH22" s="246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14000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 t="s">
        <v>301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04">
        <f>AZ22</f>
        <v>14000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5" t="s">
        <v>207</v>
      </c>
      <c r="AD23" s="246"/>
      <c r="AE23" s="246"/>
      <c r="AF23" s="246"/>
      <c r="AG23" s="246"/>
      <c r="AH23" s="246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5" t="s">
        <v>207</v>
      </c>
      <c r="AD24" s="246"/>
      <c r="AE24" s="246"/>
      <c r="AF24" s="246"/>
      <c r="AG24" s="246"/>
      <c r="AH24" s="246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5100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04">
        <f>AZ24-BW24</f>
        <v>3600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5"/>
    </row>
    <row r="25" spans="1:110" s="42" customFormat="1" ht="54" customHeight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10000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10000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5" t="s">
        <v>207</v>
      </c>
      <c r="AD26" s="246"/>
      <c r="AE26" s="246"/>
      <c r="AF26" s="246"/>
      <c r="AG26" s="246"/>
      <c r="AH26" s="246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4" t="s">
        <v>207</v>
      </c>
      <c r="AD27" s="225"/>
      <c r="AE27" s="225"/>
      <c r="AF27" s="225"/>
      <c r="AG27" s="225"/>
      <c r="AH27" s="225"/>
      <c r="AI27" s="219" t="s">
        <v>434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04">
        <v>183900</v>
      </c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>
        <v>102210.52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>
        <f>AZ27-BW27</f>
        <v>81689.48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4" t="s">
        <v>207</v>
      </c>
      <c r="AD28" s="225"/>
      <c r="AE28" s="225"/>
      <c r="AF28" s="225"/>
      <c r="AG28" s="225"/>
      <c r="AH28" s="225"/>
      <c r="AI28" s="219" t="s">
        <v>435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04">
        <v>47200</v>
      </c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>
        <v>28300.59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>
        <f>AZ28-BW28</f>
        <v>18899.41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5"/>
      <c r="DI28" s="30">
        <f>AZ27+AZ28</f>
        <v>231100</v>
      </c>
      <c r="DO28" s="30">
        <f>BW27+BW28</f>
        <v>130511.11</v>
      </c>
      <c r="DX28" s="254">
        <f>CO27+CO28</f>
        <v>100588.89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4" t="s">
        <v>207</v>
      </c>
      <c r="AD29" s="225"/>
      <c r="AE29" s="225"/>
      <c r="AF29" s="225"/>
      <c r="AG29" s="225"/>
      <c r="AH29" s="225"/>
      <c r="AI29" s="220" t="s">
        <v>263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04">
        <v>0</v>
      </c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>
        <v>0</v>
      </c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301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5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4" t="s">
        <v>207</v>
      </c>
      <c r="AD30" s="225"/>
      <c r="AE30" s="225"/>
      <c r="AF30" s="225"/>
      <c r="AG30" s="225"/>
      <c r="AH30" s="225"/>
      <c r="AI30" s="220" t="s">
        <v>276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04">
        <v>3000</v>
      </c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 t="s">
        <v>301</v>
      </c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>
        <f>AZ30</f>
        <v>3000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5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3000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3000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7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207</v>
      </c>
      <c r="AD32" s="243"/>
      <c r="AE32" s="243"/>
      <c r="AF32" s="243"/>
      <c r="AG32" s="243"/>
      <c r="AH32" s="244"/>
      <c r="AI32" s="221" t="s">
        <v>102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1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1"/>
      <c r="CO32" s="204" t="s">
        <v>301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5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04">
        <f>AZ33</f>
        <v>0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2" t="s">
        <v>207</v>
      </c>
      <c r="AD34" s="243"/>
      <c r="AE34" s="243"/>
      <c r="AF34" s="243"/>
      <c r="AG34" s="243"/>
      <c r="AH34" s="244"/>
      <c r="AI34" s="221" t="s">
        <v>279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7">
        <v>942200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631473.21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04">
        <f>AZ34-BW34</f>
        <v>310726.79000000004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2" t="s">
        <v>207</v>
      </c>
      <c r="AD35" s="243"/>
      <c r="AE35" s="243"/>
      <c r="AF35" s="243"/>
      <c r="AG35" s="243"/>
      <c r="AH35" s="244"/>
      <c r="AI35" s="221" t="s">
        <v>280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7">
        <v>65100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29759.84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1"/>
      <c r="CO35" s="204">
        <f>AZ35-BW35</f>
        <v>35340.16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  <c r="DG35" s="18"/>
    </row>
    <row r="36" spans="1:111" ht="85.5" customHeight="1" hidden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2" t="s">
        <v>207</v>
      </c>
      <c r="AD36" s="243"/>
      <c r="AE36" s="243"/>
      <c r="AF36" s="243"/>
      <c r="AG36" s="243"/>
      <c r="AH36" s="244"/>
      <c r="AI36" s="221" t="s">
        <v>281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7">
        <v>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1"/>
      <c r="CO36" s="204">
        <f>AZ36</f>
        <v>0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2" t="s">
        <v>207</v>
      </c>
      <c r="AD37" s="243"/>
      <c r="AE37" s="243"/>
      <c r="AF37" s="243"/>
      <c r="AG37" s="243"/>
      <c r="AH37" s="244"/>
      <c r="AI37" s="221" t="s">
        <v>282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7">
        <v>331437.95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279105.62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1"/>
      <c r="CO37" s="204">
        <f>AZ37-BW37</f>
        <v>52332.330000000016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  <c r="DG37" s="18"/>
    </row>
    <row r="38" spans="1:111" ht="111" customHeight="1">
      <c r="A38" s="49" t="s">
        <v>437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104300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301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104300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>
      <c r="A39" s="49" t="s">
        <v>440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6522400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>
        <v>5233518.11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AZ39-BW39</f>
        <v>1288881.8899999997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413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412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2" t="s">
        <v>207</v>
      </c>
      <c r="AD42" s="243"/>
      <c r="AE42" s="243"/>
      <c r="AF42" s="243"/>
      <c r="AG42" s="243"/>
      <c r="AH42" s="244"/>
      <c r="AI42" s="221" t="s">
        <v>380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7">
        <v>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1"/>
      <c r="CO42" s="204">
        <f>AZ42</f>
        <v>1000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</row>
    <row r="43" spans="1:110" ht="110.25" customHeight="1">
      <c r="A43" s="216" t="s">
        <v>408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4" t="s">
        <v>207</v>
      </c>
      <c r="AD43" s="225"/>
      <c r="AE43" s="225"/>
      <c r="AF43" s="225"/>
      <c r="AG43" s="225"/>
      <c r="AH43" s="225"/>
      <c r="AI43" s="220" t="s">
        <v>283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90">
        <v>8600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04">
        <v>8600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 t="s">
        <v>301</v>
      </c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5"/>
    </row>
    <row r="44" spans="1:110" ht="108.75" customHeight="1">
      <c r="A44" s="216" t="s">
        <v>404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4" t="s">
        <v>207</v>
      </c>
      <c r="AD44" s="225"/>
      <c r="AE44" s="225"/>
      <c r="AF44" s="225"/>
      <c r="AG44" s="225"/>
      <c r="AH44" s="225"/>
      <c r="AI44" s="220" t="s">
        <v>381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04">
        <v>2000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 t="s">
        <v>301</v>
      </c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5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3812900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2688203.01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04">
        <f>AZ45-BW45</f>
        <v>1124696.9900000002</v>
      </c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5"/>
    </row>
    <row r="46" spans="1:113" s="15" customFormat="1" ht="68.25" customHeight="1">
      <c r="A46" s="216" t="s">
        <v>420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419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04">
        <f>AZ46-BW46</f>
        <v>623</v>
      </c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5"/>
      <c r="DI46" s="41">
        <f>BW45+BW46</f>
        <v>2694580.01</v>
      </c>
    </row>
    <row r="47" spans="1:110" s="15" customFormat="1" ht="85.5" customHeight="1">
      <c r="A47" s="49" t="s">
        <v>429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432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04">
        <f>AZ47-BW47</f>
        <v>100</v>
      </c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5"/>
    </row>
    <row r="48" spans="1:110" s="15" customFormat="1" ht="102" customHeight="1">
      <c r="A48" s="49" t="s">
        <v>441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421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145600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145271.79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328.20999999999185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439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438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993500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>
        <v>217587.43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>
        <f>AZ49-BW49</f>
        <v>775912.5700000001</v>
      </c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04" t="s">
        <v>301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5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45490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04">
        <f>AZ51-BW51</f>
        <v>22810</v>
      </c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5"/>
      <c r="DI51" s="41"/>
    </row>
    <row r="52" spans="1:110" ht="75" customHeight="1" thickBot="1">
      <c r="A52" s="216" t="s">
        <v>405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3000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49">
        <f>AZ52</f>
        <v>3000</v>
      </c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50"/>
    </row>
    <row r="53" spans="1:110" ht="81" customHeight="1" thickBot="1">
      <c r="A53" s="49" t="s">
        <v>431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410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900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>
        <v>121.07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AZ53-BW53</f>
        <v>778.9300000000001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30401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49">
        <f>AZ54-BW54</f>
        <v>9999</v>
      </c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50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-993481.1999999993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993481.1999999993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-943543.25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v>1579500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-1579500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409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9">
        <v>1579500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7">
        <v>1579500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301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9">
        <v>-1579500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7" t="s">
        <v>301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f>AZ12</f>
        <v>-1579500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-586018.8000000007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635956.75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-19521900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-13100782.15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19571837.95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12514763.35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433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444</v>
      </c>
      <c r="D44" s="289"/>
      <c r="E44" s="289"/>
      <c r="F44" s="289"/>
      <c r="G44" s="342" t="s">
        <v>224</v>
      </c>
      <c r="H44" s="342"/>
      <c r="I44" s="264" t="s">
        <v>442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2020-09-01T11:55:11Z</cp:lastPrinted>
  <dcterms:created xsi:type="dcterms:W3CDTF">2007-09-21T13:36:41Z</dcterms:created>
  <dcterms:modified xsi:type="dcterms:W3CDTF">2020-10-05T13:57:24Z</dcterms:modified>
  <cp:category/>
  <cp:version/>
  <cp:contentType/>
  <cp:contentStatus/>
</cp:coreProperties>
</file>