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8855" windowHeight="13230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E60" i="1"/>
  <c r="E61"/>
  <c r="E62"/>
  <c r="E27"/>
  <c r="E26" s="1"/>
  <c r="G39" l="1"/>
  <c r="F39"/>
  <c r="E39"/>
  <c r="F30"/>
  <c r="G30"/>
  <c r="E30" l="1"/>
  <c r="G45"/>
  <c r="F55"/>
  <c r="F46"/>
  <c r="F45" s="1"/>
  <c r="G55" l="1"/>
  <c r="G44" s="1"/>
  <c r="G43" s="1"/>
  <c r="F44"/>
  <c r="E55"/>
  <c r="E44" s="1"/>
  <c r="F43" l="1"/>
  <c r="E29" l="1"/>
  <c r="E28" s="1"/>
  <c r="E25" s="1"/>
  <c r="F41"/>
  <c r="G41"/>
  <c r="E41"/>
  <c r="E40" s="1"/>
  <c r="F38"/>
  <c r="F37" s="1"/>
  <c r="F36" s="1"/>
  <c r="F35" s="1"/>
  <c r="G38"/>
  <c r="G37" s="1"/>
  <c r="G36" s="1"/>
  <c r="G35" s="1"/>
  <c r="E38"/>
  <c r="E37" s="1"/>
  <c r="E36" s="1"/>
  <c r="E35" s="1"/>
  <c r="F29"/>
  <c r="F28" s="1"/>
  <c r="G29"/>
  <c r="G28" s="1"/>
  <c r="F26"/>
  <c r="G26"/>
  <c r="F23"/>
  <c r="G23"/>
  <c r="E23"/>
  <c r="E22" s="1"/>
  <c r="F19"/>
  <c r="F18" s="1"/>
  <c r="F17" s="1"/>
  <c r="G19"/>
  <c r="G18" s="1"/>
  <c r="G17" s="1"/>
  <c r="E19"/>
  <c r="E18" s="1"/>
  <c r="E17" s="1"/>
  <c r="F25" l="1"/>
  <c r="F21" s="1"/>
  <c r="F13" s="1"/>
  <c r="F12" s="1"/>
  <c r="G25"/>
  <c r="G21" s="1"/>
  <c r="G13" s="1"/>
  <c r="G12" s="1"/>
  <c r="E21"/>
  <c r="E13" s="1"/>
  <c r="G63" l="1"/>
  <c r="F63"/>
  <c r="E43"/>
  <c r="E12" s="1"/>
  <c r="E63" l="1"/>
</calcChain>
</file>

<file path=xl/sharedStrings.xml><?xml version="1.0" encoding="utf-8"?>
<sst xmlns="http://schemas.openxmlformats.org/spreadsheetml/2006/main" count="119" uniqueCount="118">
  <si>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</si>
  <si>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</si>
  <si>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</si>
  <si>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</si>
  <si>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</si>
  <si>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</si>
  <si>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</si>
  <si>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</si>
  <si>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</si>
  <si>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</si>
  <si>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</si>
  <si>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</si>
  <si>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</si>
  <si>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</si>
  <si>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</si>
  <si>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</si>
  <si>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</si>
  <si>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</si>
  <si>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</si>
  <si>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</si>
  <si>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</si>
  <si>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</si>
  <si>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</si>
  <si>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</si>
  <si>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</si>
  <si>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</si>
  <si>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</si>
  <si>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</si>
  <si>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</si>
  <si>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</si>
  <si>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</si>
  <si>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</si>
  <si>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</si>
  <si>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</si>
  <si>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</si>
  <si>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</si>
  <si>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</si>
  <si>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</si>
  <si>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</si>
  <si>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</si>
  <si>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</si>
  <si>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</si>
  <si>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</si>
  <si>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</si>
  <si>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</si>
  <si>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</si>
  <si>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</si>
  <si>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</si>
  <si>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</si>
  <si>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</si>
  <si>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</si>
  <si>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</si>
  <si>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</si>
  <si>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>Государственная госпошлина за совершение нотариальных действий должностными лицами органов местного самоуправления, уполномоченными в соответствиии с законодательными актами Российской Федерации за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</si>
  <si>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</si>
  <si>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</si>
  <si>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</si>
  <si>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</si>
  <si>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</si>
  <si>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</si>
  <si>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</si>
  <si>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</si>
  <si>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</si>
  <si>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</si>
  <si>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</si>
  <si>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</si>
  <si>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</si>
  <si>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1 16 90050 10 0000 140 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</si>
  <si>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</si>
  <si>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</si>
  <si>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</si>
  <si>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</si>
  <si>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</si>
  <si>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</si>
  <si>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</si>
  <si>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</si>
  <si>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</si>
  <si>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</si>
  <si>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</si>
  <si>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Летницкого сельского поселения</t>
  </si>
  <si>
    <t xml:space="preserve">2 02 10000 00 0000 150 </t>
  </si>
  <si>
    <t xml:space="preserve">2 02 30024 10 0000 150 </t>
  </si>
  <si>
    <t xml:space="preserve">2 02 35118 00 0000 150 </t>
  </si>
  <si>
    <t xml:space="preserve">2 02 35118 10 0000 150 </t>
  </si>
  <si>
    <t>Сумма 2024 года
(тыс. руб.)</t>
  </si>
  <si>
    <t>Сумма 2025 года
(тыс. руб.)</t>
  </si>
  <si>
    <t>2 02 25467 10 0000 150</t>
  </si>
  <si>
    <t xml:space="preserve">2 02 15001 00 0000 150 </t>
  </si>
  <si>
    <t xml:space="preserve">Дотации на выравнивание бюджетной обеспеченности  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</si>
  <si>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</si>
  <si>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</si>
  <si>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2 02 15002 10 0000 150 </t>
  </si>
  <si>
    <t xml:space="preserve">2 02 15002 00 0000 150 </t>
  </si>
  <si>
    <t>Дотации на поддержку мер по обеспечению сбалансированности бюджетов</t>
  </si>
  <si>
    <t xml:space="preserve">Дотации бюджетам  сельских поселений на поддержку мер по обеспечению сбалансированности бюджетов </t>
  </si>
  <si>
    <t>2 02 20000 00 0000 150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</si>
  <si>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</si>
  <si>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</si>
  <si>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</si>
  <si>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</si>
  <si>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</si>
  <si>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</si>
  <si>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</si>
  <si>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227/1 и 228 Налогового кодекса Российской Федерации</t>
  </si>
  <si>
    <t>Субсидии бюджетам бюджетной системы Российской Федерации (межбюджетные субсидии)</t>
  </si>
  <si>
    <t>2 02 40000 00 0000 150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</si>
  <si>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</si>
  <si>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</si>
  <si>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</si>
  <si>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</si>
  <si>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</si>
  <si>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>2 02 29999 10 0000 150</t>
  </si>
  <si>
    <t>Прочие субсидии</t>
  </si>
  <si>
    <t>Прочие субсидии бюджетам сельских поселений</t>
  </si>
  <si>
    <t>2 02 29999 00 0000 150</t>
  </si>
  <si>
    <t>Сумма 2026 года
(тыс. руб.)</t>
  </si>
  <si>
    <t xml:space="preserve"> к   Решению      Собрания депутатов</t>
  </si>
  <si>
    <t xml:space="preserve"> №89  от 30.09.2024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</si>
</sst>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5" fontId="7" fillId="2" borderId="1" xfId="0" applyNumberFormat="1" applyFont="1" applyFill="1" applyBorder="1" applyAlignment="1">
      <alignment horizontal="right" wrapText="1"/>
    </xf>
    <xf numFmtId="165" fontId="6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1" fillId="2" borderId="0" xfId="0" applyNumberFormat="1" applyFont="1" applyFill="1" applyBorder="1" applyAlignment="1">
      <alignment horizontal="right" vertical="center"/>
    </xf>
    <xf numFmtId="0" fontId="6" fillId="2" borderId="0" xfId="0" applyFont="1" applyFill="1"/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justify" vertical="center" wrapText="1"/>
    </xf>
    <xf numFmtId="165" fontId="9" fillId="2" borderId="1" xfId="0" applyNumberFormat="1" applyFont="1" applyFill="1" applyBorder="1" applyAlignment="1">
      <alignment horizontal="right" wrapText="1"/>
    </xf>
    <xf numFmtId="0" fontId="9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view="pageBreakPreview" zoomScale="75" workbookViewId="0">
      <selection activeCell="G7" sqref="G7"/>
    </sheetView>
  </sheetViews>
  <sheetFormatPr defaultColWidth="9.140625" defaultRowHeight="18" customHeight="1"/>
  <cols>
    <col min="1" max="1" width="37.140625" style="3" customWidth="1"/>
    <col min="2" max="3" width="8" style="3" hidden="1" customWidth="1"/>
    <col min="4" max="4" width="114.140625" style="3" customWidth="1"/>
    <col min="5" max="5" width="23.28515625" style="3" customWidth="1"/>
    <col min="6" max="6" width="27.28515625" style="3" customWidth="1"/>
    <col min="7" max="7" width="28" style="3" customWidth="1"/>
    <col min="8" max="16384" width="9.140625" style="3"/>
  </cols>
  <sheetData>
    <row r="1" spans="1:7" ht="18" customHeight="1">
      <c r="F1" s="20" t="s">
        <v>78</v>
      </c>
      <c r="G1" s="20"/>
    </row>
    <row r="2" spans="1:7" ht="18" customHeight="1">
      <c r="F2" s="20" t="s">
        <v>116</v>
      </c>
      <c r="G2" s="20"/>
    </row>
    <row r="3" spans="1:7" ht="18" customHeight="1">
      <c r="F3" s="20" t="s">
        <v>79</v>
      </c>
      <c r="G3" s="20"/>
    </row>
    <row r="4" spans="1:7" ht="18" customHeight="1">
      <c r="F4" s="21" t="s">
        <v>117</v>
      </c>
      <c r="G4" s="21"/>
    </row>
    <row r="5" spans="1:7" ht="30.75" customHeight="1">
      <c r="A5" s="18"/>
      <c r="B5" s="19"/>
      <c r="C5" s="19"/>
      <c r="D5" s="19"/>
      <c r="E5" s="19"/>
      <c r="F5" s="19"/>
      <c r="G5" s="19"/>
    </row>
    <row r="6" spans="1:7" ht="15">
      <c r="A6" s="19"/>
      <c r="B6" s="19"/>
      <c r="C6" s="19"/>
      <c r="D6" s="19"/>
      <c r="E6" s="19"/>
      <c r="F6" s="19"/>
      <c r="G6" s="19"/>
    </row>
    <row r="7" spans="1:7" ht="18" customHeight="1">
      <c r="G7" s="4" t="s">
        <v>0</v>
      </c>
    </row>
    <row r="8" spans="1:7" s="5" customFormat="1" ht="18.75" customHeight="1">
      <c r="A8" s="23" t="s">
        <v>2</v>
      </c>
      <c r="B8" s="23" t="s">
        <v>10</v>
      </c>
      <c r="C8" s="23" t="s">
        <v>1</v>
      </c>
      <c r="D8" s="24" t="s">
        <v>9</v>
      </c>
      <c r="E8" s="23" t="s">
        <v>84</v>
      </c>
      <c r="F8" s="22" t="s">
        <v>85</v>
      </c>
      <c r="G8" s="22" t="s">
        <v>115</v>
      </c>
    </row>
    <row r="9" spans="1:7" s="5" customFormat="1" ht="18.75">
      <c r="A9" s="23"/>
      <c r="B9" s="23"/>
      <c r="C9" s="23"/>
      <c r="D9" s="25"/>
      <c r="E9" s="22"/>
      <c r="F9" s="22"/>
      <c r="G9" s="22"/>
    </row>
    <row r="10" spans="1:7" s="5" customFormat="1" ht="18.75">
      <c r="A10" s="23"/>
      <c r="B10" s="23"/>
      <c r="C10" s="23"/>
      <c r="D10" s="26"/>
      <c r="E10" s="22"/>
      <c r="F10" s="22"/>
      <c r="G10" s="22"/>
    </row>
    <row r="11" spans="1:7" s="5" customFormat="1" ht="19.5" hidden="1" customHeight="1">
      <c r="A11" s="6" t="s">
        <v>3</v>
      </c>
      <c r="B11" s="6" t="s">
        <v>4</v>
      </c>
      <c r="C11" s="6" t="s">
        <v>5</v>
      </c>
      <c r="D11" s="6"/>
      <c r="E11" s="6" t="s">
        <v>6</v>
      </c>
      <c r="F11" s="6" t="s">
        <v>7</v>
      </c>
      <c r="G11" s="6" t="s">
        <v>8</v>
      </c>
    </row>
    <row r="12" spans="1:7" s="5" customFormat="1" ht="19.5" customHeight="1">
      <c r="A12" s="7"/>
      <c r="B12" s="8"/>
      <c r="C12" s="8"/>
      <c r="D12" s="7" t="s">
        <v>11</v>
      </c>
      <c r="E12" s="9">
        <f>E13+E43</f>
        <v>17017.400000000001</v>
      </c>
      <c r="F12" s="9">
        <f t="shared" ref="F12:G12" si="0">F13+F43</f>
        <v>15211.4</v>
      </c>
      <c r="G12" s="9">
        <f t="shared" si="0"/>
        <v>15660.599999999999</v>
      </c>
    </row>
    <row r="13" spans="1:7" s="5" customFormat="1" ht="19.5" customHeight="1">
      <c r="A13" s="10" t="s">
        <v>12</v>
      </c>
      <c r="B13" s="10"/>
      <c r="C13" s="10"/>
      <c r="D13" s="11" t="s">
        <v>13</v>
      </c>
      <c r="E13" s="1">
        <f>E14+E17+E21+E31+E35</f>
        <v>11888.1</v>
      </c>
      <c r="F13" s="1">
        <f t="shared" ref="F13:G13" si="1">F14+F17+F21+F31+F35</f>
        <v>12302.8</v>
      </c>
      <c r="G13" s="1">
        <f t="shared" si="1"/>
        <v>13013.199999999999</v>
      </c>
    </row>
    <row r="14" spans="1:7" s="5" customFormat="1" ht="20.25" customHeight="1">
      <c r="A14" s="10" t="s">
        <v>14</v>
      </c>
      <c r="B14" s="10"/>
      <c r="C14" s="10"/>
      <c r="D14" s="11" t="s">
        <v>15</v>
      </c>
      <c r="E14" s="1">
        <v>1688.2</v>
      </c>
      <c r="F14" s="1">
        <v>1957.1</v>
      </c>
      <c r="G14" s="1">
        <v>2285.1999999999998</v>
      </c>
    </row>
    <row r="15" spans="1:7" s="5" customFormat="1" ht="18.75" customHeight="1">
      <c r="A15" s="10" t="s">
        <v>16</v>
      </c>
      <c r="B15" s="10"/>
      <c r="C15" s="10"/>
      <c r="D15" s="11" t="s">
        <v>17</v>
      </c>
      <c r="E15" s="1">
        <v>1688.2</v>
      </c>
      <c r="F15" s="1">
        <v>1957.1</v>
      </c>
      <c r="G15" s="1">
        <v>2285.1999999999998</v>
      </c>
    </row>
    <row r="16" spans="1:7" s="5" customFormat="1" ht="57" customHeight="1">
      <c r="A16" s="10" t="s">
        <v>18</v>
      </c>
      <c r="B16" s="10"/>
      <c r="C16" s="10"/>
      <c r="D16" s="11" t="s">
        <v>103</v>
      </c>
      <c r="E16" s="1">
        <v>1688.2</v>
      </c>
      <c r="F16" s="1">
        <v>1957.1</v>
      </c>
      <c r="G16" s="1">
        <v>2285.1999999999998</v>
      </c>
    </row>
    <row r="17" spans="1:7" s="5" customFormat="1" ht="24.75" customHeight="1">
      <c r="A17" s="10" t="s">
        <v>19</v>
      </c>
      <c r="B17" s="10"/>
      <c r="C17" s="10"/>
      <c r="D17" s="11" t="s">
        <v>20</v>
      </c>
      <c r="E17" s="1">
        <f>E18</f>
        <v>1872.1</v>
      </c>
      <c r="F17" s="1">
        <f t="shared" ref="F17:G19" si="2">F18</f>
        <v>1872.1</v>
      </c>
      <c r="G17" s="1">
        <f t="shared" si="2"/>
        <v>1872.1</v>
      </c>
    </row>
    <row r="18" spans="1:7" s="5" customFormat="1" ht="24" customHeight="1">
      <c r="A18" s="10" t="s">
        <v>21</v>
      </c>
      <c r="B18" s="10"/>
      <c r="C18" s="10"/>
      <c r="D18" s="11" t="s">
        <v>22</v>
      </c>
      <c r="E18" s="1">
        <f>E19</f>
        <v>1872.1</v>
      </c>
      <c r="F18" s="1">
        <f t="shared" si="2"/>
        <v>1872.1</v>
      </c>
      <c r="G18" s="1">
        <f t="shared" si="2"/>
        <v>1872.1</v>
      </c>
    </row>
    <row r="19" spans="1:7" s="5" customFormat="1" ht="24" customHeight="1">
      <c r="A19" s="10" t="s">
        <v>23</v>
      </c>
      <c r="B19" s="10"/>
      <c r="C19" s="10"/>
      <c r="D19" s="11" t="s">
        <v>22</v>
      </c>
      <c r="E19" s="1">
        <f>E20</f>
        <v>1872.1</v>
      </c>
      <c r="F19" s="1">
        <f t="shared" si="2"/>
        <v>1872.1</v>
      </c>
      <c r="G19" s="1">
        <f t="shared" si="2"/>
        <v>1872.1</v>
      </c>
    </row>
    <row r="20" spans="1:7" s="5" customFormat="1" ht="36.75" customHeight="1">
      <c r="A20" s="10" t="s">
        <v>24</v>
      </c>
      <c r="B20" s="10"/>
      <c r="C20" s="10"/>
      <c r="D20" s="11" t="s">
        <v>25</v>
      </c>
      <c r="E20" s="1">
        <v>1872.1</v>
      </c>
      <c r="F20" s="1">
        <v>1872.1</v>
      </c>
      <c r="G20" s="1">
        <v>1872.1</v>
      </c>
    </row>
    <row r="21" spans="1:7" s="5" customFormat="1" ht="21" customHeight="1">
      <c r="A21" s="10" t="s">
        <v>26</v>
      </c>
      <c r="B21" s="10"/>
      <c r="C21" s="10"/>
      <c r="D21" s="11" t="s">
        <v>27</v>
      </c>
      <c r="E21" s="1">
        <f>E22+E25</f>
        <v>8034.7</v>
      </c>
      <c r="F21" s="1">
        <f t="shared" ref="F21:G21" si="3">F22+F25</f>
        <v>8190.1</v>
      </c>
      <c r="G21" s="1">
        <f t="shared" si="3"/>
        <v>8717.7999999999993</v>
      </c>
    </row>
    <row r="22" spans="1:7" s="5" customFormat="1" ht="24.75" customHeight="1">
      <c r="A22" s="10" t="s">
        <v>28</v>
      </c>
      <c r="B22" s="10"/>
      <c r="C22" s="10"/>
      <c r="D22" s="11" t="s">
        <v>29</v>
      </c>
      <c r="E22" s="1">
        <f>E23</f>
        <v>150</v>
      </c>
      <c r="F22" s="1">
        <v>150</v>
      </c>
      <c r="G22" s="1">
        <v>150</v>
      </c>
    </row>
    <row r="23" spans="1:7" s="5" customFormat="1" ht="46.5" customHeight="1">
      <c r="A23" s="10" t="s">
        <v>30</v>
      </c>
      <c r="B23" s="10"/>
      <c r="C23" s="10"/>
      <c r="D23" s="11" t="s">
        <v>31</v>
      </c>
      <c r="E23" s="1">
        <f>E24</f>
        <v>150</v>
      </c>
      <c r="F23" s="1">
        <f t="shared" ref="F23:G23" si="4">F24</f>
        <v>150</v>
      </c>
      <c r="G23" s="1">
        <f t="shared" si="4"/>
        <v>150</v>
      </c>
    </row>
    <row r="24" spans="1:7" s="5" customFormat="1" ht="67.900000000000006" customHeight="1">
      <c r="A24" s="10" t="s">
        <v>32</v>
      </c>
      <c r="B24" s="10"/>
      <c r="C24" s="10"/>
      <c r="D24" s="11" t="s">
        <v>33</v>
      </c>
      <c r="E24" s="1">
        <v>150</v>
      </c>
      <c r="F24" s="1">
        <v>150</v>
      </c>
      <c r="G24" s="1">
        <v>150</v>
      </c>
    </row>
    <row r="25" spans="1:7" s="5" customFormat="1" ht="39.6" customHeight="1">
      <c r="A25" s="10" t="s">
        <v>34</v>
      </c>
      <c r="B25" s="10"/>
      <c r="C25" s="10"/>
      <c r="D25" s="11" t="s">
        <v>35</v>
      </c>
      <c r="E25" s="1">
        <f>E26+E28</f>
        <v>7884.7</v>
      </c>
      <c r="F25" s="1">
        <f t="shared" ref="F25:G25" si="5">F26+F28</f>
        <v>8040.1</v>
      </c>
      <c r="G25" s="1">
        <f t="shared" si="5"/>
        <v>8567.7999999999993</v>
      </c>
    </row>
    <row r="26" spans="1:7" s="5" customFormat="1" ht="39.6" customHeight="1">
      <c r="A26" s="10" t="s">
        <v>36</v>
      </c>
      <c r="B26" s="10"/>
      <c r="C26" s="10"/>
      <c r="D26" s="11" t="s">
        <v>37</v>
      </c>
      <c r="E26" s="1">
        <f>E27</f>
        <v>1950.8</v>
      </c>
      <c r="F26" s="1">
        <f t="shared" ref="F26:G26" si="6">F27</f>
        <v>2080.5</v>
      </c>
      <c r="G26" s="1">
        <f t="shared" si="6"/>
        <v>2598</v>
      </c>
    </row>
    <row r="27" spans="1:7" s="5" customFormat="1" ht="39.6" customHeight="1">
      <c r="A27" s="10" t="s">
        <v>38</v>
      </c>
      <c r="B27" s="10"/>
      <c r="C27" s="10"/>
      <c r="D27" s="11" t="s">
        <v>39</v>
      </c>
      <c r="E27" s="1">
        <f>92.5+1765.8+92.5</f>
        <v>1950.8</v>
      </c>
      <c r="F27" s="1">
        <v>2080.5</v>
      </c>
      <c r="G27" s="1">
        <v>2598</v>
      </c>
    </row>
    <row r="28" spans="1:7" s="5" customFormat="1" ht="39.6" customHeight="1">
      <c r="A28" s="10" t="s">
        <v>40</v>
      </c>
      <c r="B28" s="10"/>
      <c r="C28" s="10"/>
      <c r="D28" s="11" t="s">
        <v>41</v>
      </c>
      <c r="E28" s="1">
        <f>E29</f>
        <v>5933.9</v>
      </c>
      <c r="F28" s="1">
        <f t="shared" ref="F28:G28" si="7">F29</f>
        <v>5959.6</v>
      </c>
      <c r="G28" s="1">
        <f t="shared" si="7"/>
        <v>5969.8</v>
      </c>
    </row>
    <row r="29" spans="1:7" s="5" customFormat="1" ht="39.6" customHeight="1">
      <c r="A29" s="10" t="s">
        <v>42</v>
      </c>
      <c r="B29" s="10"/>
      <c r="C29" s="10"/>
      <c r="D29" s="11" t="s">
        <v>43</v>
      </c>
      <c r="E29" s="1">
        <f>E30</f>
        <v>5933.9</v>
      </c>
      <c r="F29" s="1">
        <f t="shared" ref="F29:G29" si="8">F30</f>
        <v>5959.6</v>
      </c>
      <c r="G29" s="1">
        <f t="shared" si="8"/>
        <v>5969.8</v>
      </c>
    </row>
    <row r="30" spans="1:7" s="5" customFormat="1" ht="70.5" customHeight="1">
      <c r="A30" s="10" t="s">
        <v>44</v>
      </c>
      <c r="B30" s="10"/>
      <c r="C30" s="10"/>
      <c r="D30" s="11" t="s">
        <v>45</v>
      </c>
      <c r="E30" s="1">
        <f>6062-128.1</f>
        <v>5933.9</v>
      </c>
      <c r="F30" s="1">
        <f>6062-102.4</f>
        <v>5959.6</v>
      </c>
      <c r="G30" s="1">
        <f>6062-92.2</f>
        <v>5969.8</v>
      </c>
    </row>
    <row r="31" spans="1:7" s="5" customFormat="1" ht="20.25" customHeight="1">
      <c r="A31" s="10" t="s">
        <v>46</v>
      </c>
      <c r="B31" s="10"/>
      <c r="C31" s="10"/>
      <c r="D31" s="11" t="s">
        <v>47</v>
      </c>
      <c r="E31" s="1">
        <v>8</v>
      </c>
      <c r="F31" s="1">
        <v>8</v>
      </c>
      <c r="G31" s="1">
        <v>8</v>
      </c>
    </row>
    <row r="32" spans="1:7" s="5" customFormat="1" ht="48" customHeight="1">
      <c r="A32" s="10" t="s">
        <v>48</v>
      </c>
      <c r="B32" s="10"/>
      <c r="C32" s="10"/>
      <c r="D32" s="11" t="s">
        <v>49</v>
      </c>
      <c r="E32" s="1">
        <v>8</v>
      </c>
      <c r="F32" s="1">
        <v>8</v>
      </c>
      <c r="G32" s="1">
        <v>8</v>
      </c>
    </row>
    <row r="33" spans="1:7" s="5" customFormat="1" ht="69" customHeight="1">
      <c r="A33" s="10" t="s">
        <v>50</v>
      </c>
      <c r="B33" s="10"/>
      <c r="C33" s="10"/>
      <c r="D33" s="11" t="s">
        <v>51</v>
      </c>
      <c r="E33" s="1">
        <v>8</v>
      </c>
      <c r="F33" s="1">
        <v>8</v>
      </c>
      <c r="G33" s="1">
        <v>8</v>
      </c>
    </row>
    <row r="34" spans="1:7" s="5" customFormat="1" ht="66" customHeight="1">
      <c r="A34" s="10" t="s">
        <v>52</v>
      </c>
      <c r="B34" s="10"/>
      <c r="C34" s="10"/>
      <c r="D34" s="11" t="s">
        <v>53</v>
      </c>
      <c r="E34" s="1">
        <v>8</v>
      </c>
      <c r="F34" s="1">
        <v>8</v>
      </c>
      <c r="G34" s="1">
        <v>8</v>
      </c>
    </row>
    <row r="35" spans="1:7" s="5" customFormat="1" ht="19.5" customHeight="1">
      <c r="A35" s="8"/>
      <c r="B35" s="8"/>
      <c r="C35" s="8"/>
      <c r="D35" s="7" t="s">
        <v>54</v>
      </c>
      <c r="E35" s="2">
        <f>E36</f>
        <v>285.09999999999997</v>
      </c>
      <c r="F35" s="2">
        <f t="shared" ref="F35:G38" si="9">F36</f>
        <v>275.5</v>
      </c>
      <c r="G35" s="2">
        <f t="shared" si="9"/>
        <v>130.1</v>
      </c>
    </row>
    <row r="36" spans="1:7" s="5" customFormat="1" ht="42" customHeight="1">
      <c r="A36" s="10" t="s">
        <v>55</v>
      </c>
      <c r="B36" s="10"/>
      <c r="C36" s="10"/>
      <c r="D36" s="11" t="s">
        <v>56</v>
      </c>
      <c r="E36" s="1">
        <f>E37</f>
        <v>285.09999999999997</v>
      </c>
      <c r="F36" s="1">
        <f t="shared" si="9"/>
        <v>275.5</v>
      </c>
      <c r="G36" s="1">
        <f t="shared" si="9"/>
        <v>130.1</v>
      </c>
    </row>
    <row r="37" spans="1:7" s="5" customFormat="1" ht="82.9" customHeight="1">
      <c r="A37" s="10" t="s">
        <v>57</v>
      </c>
      <c r="B37" s="10"/>
      <c r="C37" s="10"/>
      <c r="D37" s="11" t="s">
        <v>58</v>
      </c>
      <c r="E37" s="1">
        <f>E38</f>
        <v>285.09999999999997</v>
      </c>
      <c r="F37" s="1">
        <f t="shared" si="9"/>
        <v>275.5</v>
      </c>
      <c r="G37" s="1">
        <f t="shared" si="9"/>
        <v>130.1</v>
      </c>
    </row>
    <row r="38" spans="1:7" s="5" customFormat="1" ht="50.1" customHeight="1">
      <c r="A38" s="10" t="s">
        <v>59</v>
      </c>
      <c r="B38" s="10"/>
      <c r="C38" s="10"/>
      <c r="D38" s="11" t="s">
        <v>60</v>
      </c>
      <c r="E38" s="1">
        <f>E39</f>
        <v>285.09999999999997</v>
      </c>
      <c r="F38" s="1">
        <f t="shared" si="9"/>
        <v>275.5</v>
      </c>
      <c r="G38" s="1">
        <f t="shared" si="9"/>
        <v>130.1</v>
      </c>
    </row>
    <row r="39" spans="1:7" s="5" customFormat="1" ht="38.450000000000003" customHeight="1">
      <c r="A39" s="10" t="s">
        <v>61</v>
      </c>
      <c r="B39" s="10"/>
      <c r="C39" s="10"/>
      <c r="D39" s="11" t="s">
        <v>62</v>
      </c>
      <c r="E39" s="1">
        <f>299.2-14.1</f>
        <v>285.09999999999997</v>
      </c>
      <c r="F39" s="1">
        <f>299.2-23.7</f>
        <v>275.5</v>
      </c>
      <c r="G39" s="1">
        <f>299.2-169.1</f>
        <v>130.1</v>
      </c>
    </row>
    <row r="40" spans="1:7" s="5" customFormat="1" ht="23.25" customHeight="1">
      <c r="A40" s="10" t="s">
        <v>63</v>
      </c>
      <c r="B40" s="10"/>
      <c r="C40" s="10"/>
      <c r="D40" s="11" t="s">
        <v>64</v>
      </c>
      <c r="E40" s="1">
        <f>E41</f>
        <v>0</v>
      </c>
      <c r="F40" s="1">
        <v>0</v>
      </c>
      <c r="G40" s="1">
        <v>0</v>
      </c>
    </row>
    <row r="41" spans="1:7" s="5" customFormat="1" ht="33.4" customHeight="1">
      <c r="A41" s="10" t="s">
        <v>65</v>
      </c>
      <c r="B41" s="10"/>
      <c r="C41" s="10"/>
      <c r="D41" s="11" t="s">
        <v>66</v>
      </c>
      <c r="E41" s="1">
        <f>E42</f>
        <v>0</v>
      </c>
      <c r="F41" s="1">
        <f t="shared" ref="F41:G41" si="10">F42</f>
        <v>0</v>
      </c>
      <c r="G41" s="1">
        <f t="shared" si="10"/>
        <v>0</v>
      </c>
    </row>
    <row r="42" spans="1:7" s="5" customFormat="1" ht="38.450000000000003" customHeight="1">
      <c r="A42" s="10" t="s">
        <v>67</v>
      </c>
      <c r="B42" s="10"/>
      <c r="C42" s="10"/>
      <c r="D42" s="11" t="s">
        <v>68</v>
      </c>
      <c r="E42" s="1">
        <v>0</v>
      </c>
      <c r="F42" s="1">
        <v>0</v>
      </c>
      <c r="G42" s="1">
        <v>0</v>
      </c>
    </row>
    <row r="43" spans="1:7" s="5" customFormat="1" ht="24" customHeight="1">
      <c r="A43" s="10" t="s">
        <v>69</v>
      </c>
      <c r="B43" s="10"/>
      <c r="C43" s="10"/>
      <c r="D43" s="11" t="s">
        <v>70</v>
      </c>
      <c r="E43" s="1">
        <f>E44</f>
        <v>5129.3</v>
      </c>
      <c r="F43" s="1">
        <f>F44</f>
        <v>2908.6</v>
      </c>
      <c r="G43" s="1">
        <f>G44</f>
        <v>2647.4</v>
      </c>
    </row>
    <row r="44" spans="1:7" s="5" customFormat="1" ht="40.15" customHeight="1">
      <c r="A44" s="10" t="s">
        <v>71</v>
      </c>
      <c r="B44" s="10"/>
      <c r="C44" s="10"/>
      <c r="D44" s="11" t="s">
        <v>72</v>
      </c>
      <c r="E44" s="1">
        <f>E45+E50+E55+E60+E48</f>
        <v>5129.3</v>
      </c>
      <c r="F44" s="1">
        <f>F45+F50+F55+F60</f>
        <v>2908.6</v>
      </c>
      <c r="G44" s="1">
        <f>G45+G50+G55+G60</f>
        <v>2647.4</v>
      </c>
    </row>
    <row r="45" spans="1:7" s="5" customFormat="1" ht="27.6" customHeight="1">
      <c r="A45" s="10" t="s">
        <v>80</v>
      </c>
      <c r="B45" s="10"/>
      <c r="C45" s="10"/>
      <c r="D45" s="11" t="s">
        <v>73</v>
      </c>
      <c r="E45" s="1">
        <v>3441.8</v>
      </c>
      <c r="F45" s="1">
        <f>F46</f>
        <v>2753.4</v>
      </c>
      <c r="G45" s="1">
        <f>G46</f>
        <v>2478.1</v>
      </c>
    </row>
    <row r="46" spans="1:7" s="5" customFormat="1" ht="31.9" customHeight="1">
      <c r="A46" s="10" t="s">
        <v>87</v>
      </c>
      <c r="B46" s="10"/>
      <c r="C46" s="10"/>
      <c r="D46" s="11" t="s">
        <v>88</v>
      </c>
      <c r="E46" s="1">
        <v>3441.8</v>
      </c>
      <c r="F46" s="1">
        <f>F47</f>
        <v>2753.4</v>
      </c>
      <c r="G46" s="1">
        <v>2478.1</v>
      </c>
    </row>
    <row r="47" spans="1:7" s="5" customFormat="1" ht="45" customHeight="1">
      <c r="A47" s="10" t="s">
        <v>89</v>
      </c>
      <c r="B47" s="10"/>
      <c r="C47" s="10"/>
      <c r="D47" s="11" t="s">
        <v>90</v>
      </c>
      <c r="E47" s="1">
        <v>3441.8</v>
      </c>
      <c r="F47" s="1">
        <v>2753.4</v>
      </c>
      <c r="G47" s="1">
        <v>2478.1</v>
      </c>
    </row>
    <row r="48" spans="1:7" s="5" customFormat="1" ht="35.25" customHeight="1">
      <c r="A48" s="10" t="s">
        <v>92</v>
      </c>
      <c r="B48" s="10"/>
      <c r="C48" s="10"/>
      <c r="D48" s="11" t="s">
        <v>93</v>
      </c>
      <c r="E48" s="1">
        <v>290.2</v>
      </c>
      <c r="F48" s="1">
        <v>0</v>
      </c>
      <c r="G48" s="1">
        <v>0</v>
      </c>
    </row>
    <row r="49" spans="1:7" s="5" customFormat="1" ht="45" hidden="1" customHeight="1">
      <c r="A49" s="10" t="s">
        <v>91</v>
      </c>
      <c r="B49" s="10"/>
      <c r="C49" s="10"/>
      <c r="D49" s="11" t="s">
        <v>94</v>
      </c>
      <c r="E49" s="1">
        <v>0</v>
      </c>
      <c r="F49" s="1">
        <v>0</v>
      </c>
      <c r="G49" s="1">
        <v>0</v>
      </c>
    </row>
    <row r="50" spans="1:7" s="5" customFormat="1" ht="34.5" hidden="1" customHeight="1">
      <c r="A50" s="10" t="s">
        <v>95</v>
      </c>
      <c r="B50" s="10"/>
      <c r="C50" s="10"/>
      <c r="D50" s="12" t="s">
        <v>104</v>
      </c>
      <c r="E50" s="1"/>
      <c r="F50" s="1">
        <v>0</v>
      </c>
      <c r="G50" s="1">
        <v>0</v>
      </c>
    </row>
    <row r="51" spans="1:7" s="5" customFormat="1" ht="45" hidden="1" customHeight="1">
      <c r="A51" s="10" t="s">
        <v>96</v>
      </c>
      <c r="B51" s="10"/>
      <c r="C51" s="10"/>
      <c r="D51" s="12" t="s">
        <v>97</v>
      </c>
      <c r="E51" s="1"/>
      <c r="F51" s="1">
        <v>0</v>
      </c>
      <c r="G51" s="1">
        <v>0</v>
      </c>
    </row>
    <row r="52" spans="1:7" s="5" customFormat="1" ht="45" hidden="1" customHeight="1">
      <c r="A52" s="10" t="s">
        <v>86</v>
      </c>
      <c r="B52" s="10"/>
      <c r="C52" s="10"/>
      <c r="D52" s="12" t="s">
        <v>98</v>
      </c>
      <c r="E52" s="1"/>
      <c r="F52" s="1">
        <v>0</v>
      </c>
      <c r="G52" s="1">
        <v>0</v>
      </c>
    </row>
    <row r="53" spans="1:7" s="5" customFormat="1" ht="39" hidden="1" customHeight="1">
      <c r="A53" s="10" t="s">
        <v>114</v>
      </c>
      <c r="B53" s="10"/>
      <c r="C53" s="10"/>
      <c r="D53" s="11" t="s">
        <v>112</v>
      </c>
      <c r="E53" s="1"/>
      <c r="F53" s="1">
        <v>0</v>
      </c>
      <c r="G53" s="1">
        <v>0</v>
      </c>
    </row>
    <row r="54" spans="1:7" s="5" customFormat="1" ht="39" hidden="1" customHeight="1">
      <c r="A54" s="10" t="s">
        <v>111</v>
      </c>
      <c r="B54" s="10"/>
      <c r="C54" s="10"/>
      <c r="D54" s="11" t="s">
        <v>113</v>
      </c>
      <c r="E54" s="1"/>
      <c r="F54" s="1">
        <v>0</v>
      </c>
      <c r="G54" s="1">
        <v>0</v>
      </c>
    </row>
    <row r="55" spans="1:7" s="5" customFormat="1" ht="35.450000000000003" customHeight="1">
      <c r="A55" s="10" t="s">
        <v>99</v>
      </c>
      <c r="B55" s="10"/>
      <c r="C55" s="10"/>
      <c r="D55" s="11" t="s">
        <v>100</v>
      </c>
      <c r="E55" s="1">
        <f>E56+E58</f>
        <v>141.29999999999998</v>
      </c>
      <c r="F55" s="1">
        <f>F56+F58</f>
        <v>155.19999999999999</v>
      </c>
      <c r="G55" s="1">
        <f t="shared" ref="G55" si="11">G56+G58</f>
        <v>169.29999999999998</v>
      </c>
    </row>
    <row r="56" spans="1:7" s="5" customFormat="1" ht="39.6" customHeight="1">
      <c r="A56" s="10" t="s">
        <v>101</v>
      </c>
      <c r="B56" s="10"/>
      <c r="C56" s="10"/>
      <c r="D56" s="11" t="s">
        <v>102</v>
      </c>
      <c r="E56" s="1">
        <v>0.2</v>
      </c>
      <c r="F56" s="1">
        <v>0.2</v>
      </c>
      <c r="G56" s="1">
        <v>0.2</v>
      </c>
    </row>
    <row r="57" spans="1:7" s="5" customFormat="1" ht="39.6" customHeight="1">
      <c r="A57" s="10" t="s">
        <v>81</v>
      </c>
      <c r="B57" s="10"/>
      <c r="C57" s="10"/>
      <c r="D57" s="11" t="s">
        <v>74</v>
      </c>
      <c r="E57" s="1">
        <v>0.2</v>
      </c>
      <c r="F57" s="1">
        <v>0.2</v>
      </c>
      <c r="G57" s="1">
        <v>0.2</v>
      </c>
    </row>
    <row r="58" spans="1:7" s="5" customFormat="1" ht="39.6" customHeight="1">
      <c r="A58" s="10" t="s">
        <v>82</v>
      </c>
      <c r="B58" s="10"/>
      <c r="C58" s="10"/>
      <c r="D58" s="11" t="s">
        <v>75</v>
      </c>
      <c r="E58" s="1">
        <v>141.1</v>
      </c>
      <c r="F58" s="1">
        <v>155</v>
      </c>
      <c r="G58" s="1">
        <v>169.1</v>
      </c>
    </row>
    <row r="59" spans="1:7" s="5" customFormat="1" ht="49.5" customHeight="1">
      <c r="A59" s="10" t="s">
        <v>83</v>
      </c>
      <c r="B59" s="10"/>
      <c r="C59" s="10"/>
      <c r="D59" s="11" t="s">
        <v>76</v>
      </c>
      <c r="E59" s="1">
        <v>141.1</v>
      </c>
      <c r="F59" s="1">
        <v>155</v>
      </c>
      <c r="G59" s="1">
        <v>169.1</v>
      </c>
    </row>
    <row r="60" spans="1:7" s="5" customFormat="1" ht="39.6" customHeight="1">
      <c r="A60" s="10" t="s">
        <v>105</v>
      </c>
      <c r="B60" s="10"/>
      <c r="C60" s="10"/>
      <c r="D60" s="11" t="s">
        <v>106</v>
      </c>
      <c r="E60" s="1">
        <f>E61</f>
        <v>1256</v>
      </c>
      <c r="F60" s="1">
        <v>0</v>
      </c>
      <c r="G60" s="1">
        <v>0</v>
      </c>
    </row>
    <row r="61" spans="1:7" s="5" customFormat="1" ht="23.25" customHeight="1">
      <c r="A61" s="10" t="s">
        <v>109</v>
      </c>
      <c r="B61" s="10"/>
      <c r="C61" s="10"/>
      <c r="D61" s="11" t="s">
        <v>107</v>
      </c>
      <c r="E61" s="1">
        <f>E62</f>
        <v>1256</v>
      </c>
      <c r="F61" s="1">
        <v>0</v>
      </c>
      <c r="G61" s="1">
        <v>0</v>
      </c>
    </row>
    <row r="62" spans="1:7" s="5" customFormat="1" ht="26.25" customHeight="1">
      <c r="A62" s="10" t="s">
        <v>110</v>
      </c>
      <c r="B62" s="10"/>
      <c r="C62" s="10"/>
      <c r="D62" s="11" t="s">
        <v>108</v>
      </c>
      <c r="E62" s="1">
        <f>260+996</f>
        <v>1256</v>
      </c>
      <c r="F62" s="1">
        <v>0</v>
      </c>
      <c r="G62" s="1">
        <v>0</v>
      </c>
    </row>
    <row r="63" spans="1:7" s="16" customFormat="1" ht="19.5" customHeight="1">
      <c r="A63" s="13"/>
      <c r="B63" s="13"/>
      <c r="C63" s="13"/>
      <c r="D63" s="14" t="s">
        <v>77</v>
      </c>
      <c r="E63" s="15">
        <f>E43+E13</f>
        <v>17017.400000000001</v>
      </c>
      <c r="F63" s="15">
        <f>F43+F13</f>
        <v>15211.4</v>
      </c>
      <c r="G63" s="15">
        <f>G43+G13</f>
        <v>15660.599999999999</v>
      </c>
    </row>
    <row r="64" spans="1:7" s="17" customFormat="1" ht="18" customHeight="1"/>
  </sheetData>
  <mergeCells count="13">
    <mergeCell ref="F8:F10"/>
    <mergeCell ref="E8:E10"/>
    <mergeCell ref="G8:G10"/>
    <mergeCell ref="A8:A10"/>
    <mergeCell ref="B8:B10"/>
    <mergeCell ref="C8:C10"/>
    <mergeCell ref="D8:D10"/>
    <mergeCell ref="A5:G5"/>
    <mergeCell ref="A6:G6"/>
    <mergeCell ref="F1:G1"/>
    <mergeCell ref="F2:G2"/>
    <mergeCell ref="F3:G3"/>
    <mergeCell ref="F4:G4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2023-11-02T12:16:08Z</cp:lastPrinted>
  <dcterms:created xsi:type="dcterms:W3CDTF">2017-11-06T18:44:54Z</dcterms:created>
  <dcterms:modified xsi:type="dcterms:W3CDTF">2024-10-07T12:46:56Z</dcterms:modified>
</cp:coreProperties>
</file>