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8855" windowHeight="12120"/>
  </bookViews>
  <sheets>
    <sheet name="Все года" sheetId="1" r:id="rId1"/>
  </sheets>
  <definedNames>
    <definedName name="_xlnm.Print_Titles" localSheetId="0">'Все года'!#REF!</definedName>
    <definedName name="_xlnm.Print_Area" localSheetId="0">'Все года'!$B$3:$AB$79</definedName>
  </definedNames>
  <calcPr calcId="124519"/>
</workbook>
</file>

<file path=xl/calcChain.xml><?xml version="1.0" encoding="utf-8"?>
<calcChain xmlns="http://schemas.openxmlformats.org/spreadsheetml/2006/main">
  <c r="V45" i="1"/>
  <c r="Z75"/>
  <c r="Y75"/>
  <c r="Y74" s="1"/>
  <c r="X75"/>
  <c r="W75"/>
  <c r="W74" s="1"/>
  <c r="V75"/>
  <c r="V74" s="1"/>
  <c r="Z74"/>
  <c r="X74"/>
  <c r="V44"/>
  <c r="W17"/>
  <c r="X17"/>
  <c r="Y17"/>
  <c r="Y16" s="1"/>
  <c r="Z17"/>
  <c r="Z16" s="1"/>
  <c r="V17"/>
  <c r="W25"/>
  <c r="X25"/>
  <c r="X16" s="1"/>
  <c r="W27"/>
  <c r="X27"/>
  <c r="Y27"/>
  <c r="Z27"/>
  <c r="V28"/>
  <c r="V27" s="1"/>
  <c r="V29"/>
  <c r="Z37"/>
  <c r="V38"/>
  <c r="V37" s="1"/>
  <c r="W38"/>
  <c r="W37" s="1"/>
  <c r="X38"/>
  <c r="X37" s="1"/>
  <c r="Y38"/>
  <c r="Y37" s="1"/>
  <c r="Z38"/>
  <c r="Z40"/>
  <c r="V41"/>
  <c r="V40" s="1"/>
  <c r="Y41"/>
  <c r="Y40" s="1"/>
  <c r="Z41"/>
  <c r="W42"/>
  <c r="W41" s="1"/>
  <c r="W40" s="1"/>
  <c r="X42"/>
  <c r="X41" s="1"/>
  <c r="X40" s="1"/>
  <c r="W45"/>
  <c r="W44" s="1"/>
  <c r="X45"/>
  <c r="X44" s="1"/>
  <c r="Y45"/>
  <c r="Y44" s="1"/>
  <c r="Z45"/>
  <c r="Z44" s="1"/>
  <c r="V53"/>
  <c r="V52" s="1"/>
  <c r="W53"/>
  <c r="W52" s="1"/>
  <c r="X53"/>
  <c r="X52" s="1"/>
  <c r="Y53"/>
  <c r="Y52" s="1"/>
  <c r="Z53"/>
  <c r="Z52" s="1"/>
  <c r="V56"/>
  <c r="V55" s="1"/>
  <c r="W56"/>
  <c r="W55" s="1"/>
  <c r="X56"/>
  <c r="X55" s="1"/>
  <c r="Y56"/>
  <c r="Y55" s="1"/>
  <c r="Z56"/>
  <c r="Z55" s="1"/>
  <c r="AA60"/>
  <c r="V61"/>
  <c r="V60" s="1"/>
  <c r="W61"/>
  <c r="W60" s="1"/>
  <c r="X61"/>
  <c r="X60" s="1"/>
  <c r="Y61"/>
  <c r="Y60" s="1"/>
  <c r="Z61"/>
  <c r="Z60" s="1"/>
  <c r="Y68"/>
  <c r="V69"/>
  <c r="V68" s="1"/>
  <c r="W69"/>
  <c r="W68" s="1"/>
  <c r="X69"/>
  <c r="X68" s="1"/>
  <c r="Y69"/>
  <c r="Z69"/>
  <c r="Z68" s="1"/>
  <c r="V72"/>
  <c r="V71" s="1"/>
  <c r="W72"/>
  <c r="W71" s="1"/>
  <c r="X72"/>
  <c r="X71" s="1"/>
  <c r="Y72"/>
  <c r="Y71" s="1"/>
  <c r="Z72"/>
  <c r="Z71" s="1"/>
  <c r="X77"/>
  <c r="AA77"/>
  <c r="V78"/>
  <c r="V77" s="1"/>
  <c r="W78"/>
  <c r="W77" s="1"/>
  <c r="X78"/>
  <c r="Y78"/>
  <c r="Y77" s="1"/>
  <c r="Z78"/>
  <c r="Z77" s="1"/>
  <c r="W16" l="1"/>
  <c r="W15" s="1"/>
  <c r="V16"/>
  <c r="X14"/>
  <c r="Y14"/>
  <c r="Y15"/>
  <c r="X15"/>
  <c r="V14" l="1"/>
  <c r="V15"/>
  <c r="W14"/>
</calcChain>
</file>

<file path=xl/sharedStrings.xml><?xml version="1.0" encoding="utf-8"?>
<sst xmlns="http://schemas.openxmlformats.org/spreadsheetml/2006/main" count="473" uniqueCount="158">
  <si>
    <t xml:space="preserve"> (тыс. руб.)</t>
  </si>
  <si>
    <t>Сумма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</si>
  <si>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</si>
  <si>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</si>
  <si>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</si>
  <si>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</si>
  <si>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</si>
  <si>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</si>
  <si>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</si>
  <si>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</si>
  <si>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</si>
  <si>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</si>
  <si>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</si>
  <si>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</si>
  <si>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</si>
  <si>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</si>
  <si>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</si>
  <si>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</si>
  <si>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</si>
  <si>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</si>
  <si>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</si>
  <si>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</si>
  <si>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</si>
  <si>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</si>
  <si>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</si>
  <si>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</si>
  <si>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</si>
  <si>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</si>
  <si>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</si>
  <si>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</si>
  <si>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</si>
  <si>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</si>
  <si>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</si>
  <si>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</si>
  <si>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</si>
  <si>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</si>
  <si>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</si>
  <si>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</si>
  <si>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</si>
  <si>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</si>
  <si>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</si>
  <si>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</si>
  <si>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</si>
  <si>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</si>
  <si>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</si>
  <si>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</si>
  <si>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</si>
  <si>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</si>
  <si>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</si>
  <si>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</si>
  <si>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</si>
  <si>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</si>
  <si>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</si>
  <si>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</si>
  <si>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</si>
  <si>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</si>
  <si>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</si>
  <si>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</si>
  <si>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</si>
  <si>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</si>
  <si>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</si>
  <si>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</si>
  <si>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</si>
  <si>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</si>
  <si>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</si>
  <si>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</si>
  <si>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</si>
  <si>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</si>
  <si>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</si>
  <si>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</si>
  <si>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</si>
  <si>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</si>
  <si>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</si>
  <si>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</si>
  <si>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</si>
  <si>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</si>
  <si>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</si>
  <si>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</si>
  <si>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</si>
  <si>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</si>
  <si>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</si>
  <si>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</si>
  <si>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</si>
  <si>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</si>
  <si>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</si>
  <si>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</si>
  <si>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</si>
  <si>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</si>
  <si>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</si>
  <si>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</si>
  <si>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</si>
  <si>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</si>
  <si>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</si>
  <si>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</si>
  <si>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</si>
  <si>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</si>
  <si>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</si>
  <si>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</si>
  <si>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</si>
  <si>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</si>
  <si>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</si>
  <si>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Межбюджетные трансферты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</si>
  <si>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</si>
  <si>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</si>
  <si>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</si>
  <si>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</si>
  <si>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</si>
  <si>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</si>
  <si>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</si>
  <si>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</si>
  <si>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</si>
  <si>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</si>
  <si>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</si>
  <si>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</si>
  <si>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</si>
  <si>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</si>
  <si>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</si>
  <si>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</si>
  <si>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</si>
  <si>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</si>
  <si>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</si>
  <si>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</si>
  <si>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</si>
  <si>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</si>
  <si>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</si>
  <si>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</si>
  <si>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</si>
  <si>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</si>
  <si>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</si>
  <si>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</si>
  <si>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СОЦИАЛЬНАЯ ПОЛИТИКА</t>
  </si>
  <si>
    <t>310</t>
  </si>
  <si>
    <t>АДМИНИСТРАЦИЯ ЛЕТНИЦКОГО СЕЛЬСКОГО ПОСЕЛЕНИЯ</t>
  </si>
  <si>
    <t>Мин</t>
  </si>
  <si>
    <t>951</t>
  </si>
  <si>
    <t>11 1 00 00110</t>
  </si>
  <si>
    <t>11 1 00 00190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</si>
  <si>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</si>
  <si>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 S4220</t>
  </si>
  <si>
    <t>Расходы на капитальный ремонт муниципального учреждения культуры в рамках подпрограммы "Развитие культуры (субсидии бюджетным учреждениям на финансовое обеспечение государственного (муниципального) задания выполнение работ</t>
  </si>
  <si>
    <t>05 1 00 28450</t>
  </si>
  <si>
    <t>99 1 00 71180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</si>
  <si>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</si>
  <si>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Ведомственная структура расходов бюджета Летницкого сельского поселения Песчанокопского района на 2024 год и на плановый период 2025 и 2026 годов</t>
  </si>
  <si>
    <t>2026 год</t>
  </si>
  <si>
    <t>2025 год</t>
  </si>
  <si>
    <t>Приложение4</t>
  </si>
  <si>
    <t>Расходы на разработку дизайн-проекта по благоустройству общественной територии Летницкого сельского поселения в рамках подпрограммы «Благоустройство общественных территорий Летницкого сельского поселения» муниципальной программы Летницкого сельского поселения «Формирование современной городской среды в Летницком сельском поселении» (Прочая закупка товаров, работ и услуг)</t>
  </si>
  <si>
    <t>08 1 00 28160</t>
  </si>
  <si>
    <t>Расходы на  разработку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</si>
  <si>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05 1 0028460</t>
  </si>
  <si>
    <t>Процентные платежи по обслуживанию муниципального долга Летницкого сельского поселения в рамках непрограммного направления деятельности органов местного самоуправления(Обслуживание муниципального долга)</t>
  </si>
  <si>
    <t>730</t>
  </si>
  <si>
    <t>99 2 0090090</t>
  </si>
  <si>
    <t>08 1 00 28170</t>
  </si>
  <si>
    <t>32.1</t>
  </si>
  <si>
    <t>к   решению  Собрания депутатов</t>
  </si>
  <si>
    <t>от 30.09.2024№89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</si>
</sst>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0" fontId="0" fillId="0" borderId="0" xfId="0" applyFill="1"/>
    <xf numFmtId="0" fontId="6" fillId="0" borderId="0" xfId="0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7" fillId="0" borderId="0" xfId="0" quotePrefix="1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9"/>
  <sheetViews>
    <sheetView showGridLines="0" tabSelected="1" view="pageBreakPreview" topLeftCell="B1" zoomScale="80" zoomScaleNormal="75" zoomScaleSheetLayoutView="80" workbookViewId="0">
      <selection activeCell="B7" sqref="B6:AB7"/>
    </sheetView>
  </sheetViews>
  <sheetFormatPr defaultColWidth="9.140625" defaultRowHeight="10.15" customHeight="1"/>
  <cols>
    <col min="1" max="1" width="8" style="11" hidden="1" customWidth="1"/>
    <col min="2" max="2" width="137.5703125" style="11" customWidth="1"/>
    <col min="3" max="3" width="9.5703125" style="11" customWidth="1"/>
    <col min="4" max="5" width="12.7109375" style="11" customWidth="1"/>
    <col min="6" max="6" width="16.7109375" style="11" customWidth="1"/>
    <col min="7" max="20" width="8" style="11" hidden="1" customWidth="1"/>
    <col min="21" max="21" width="12.7109375" style="11" customWidth="1"/>
    <col min="22" max="22" width="20.85546875" style="11" customWidth="1"/>
    <col min="23" max="24" width="8" style="11" hidden="1" customWidth="1"/>
    <col min="25" max="25" width="21.7109375" style="11" customWidth="1"/>
    <col min="26" max="26" width="20.42578125" style="11" customWidth="1"/>
    <col min="27" max="27" width="8" style="11" hidden="1" customWidth="1"/>
    <col min="28" max="16384" width="9.140625" style="11"/>
  </cols>
  <sheetData>
    <row r="3" spans="1:28" customFormat="1" ht="21.75" customHeight="1">
      <c r="A3" s="13"/>
      <c r="B3" s="42" t="s">
        <v>146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28" customFormat="1" ht="25.15" customHeight="1">
      <c r="A4" s="13"/>
      <c r="B4" s="14"/>
      <c r="C4" s="22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42" t="s">
        <v>156</v>
      </c>
      <c r="Z4" s="42"/>
      <c r="AA4" s="42"/>
      <c r="AB4" s="42"/>
    </row>
    <row r="5" spans="1:28" customFormat="1" ht="22.9" customHeight="1">
      <c r="A5" s="13"/>
      <c r="B5" s="14"/>
      <c r="C5" s="22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42" t="s">
        <v>90</v>
      </c>
      <c r="Z5" s="42"/>
      <c r="AA5" s="42"/>
      <c r="AB5" s="42"/>
    </row>
    <row r="6" spans="1:28" customFormat="1" ht="22.9" customHeight="1">
      <c r="A6" s="1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42" t="s">
        <v>157</v>
      </c>
      <c r="Z6" s="42"/>
      <c r="AA6" s="42"/>
      <c r="AB6" s="42"/>
    </row>
    <row r="7" spans="1:28" customFormat="1" ht="16.5" customHeight="1">
      <c r="A7" s="13"/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9"/>
    </row>
    <row r="8" spans="1:28" customFormat="1" ht="16.5" customHeight="1">
      <c r="A8" s="13"/>
      <c r="B8" s="9"/>
      <c r="C8" s="21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customFormat="1" ht="7.5" customHeight="1">
      <c r="A9" s="13"/>
      <c r="B9" s="9"/>
      <c r="C9" s="21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s="15" customFormat="1" ht="27.6" customHeight="1">
      <c r="B10" s="45" t="s">
        <v>143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16"/>
    </row>
    <row r="11" spans="1:28" customFormat="1" ht="24.6" customHeight="1">
      <c r="A11" s="1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 t="s">
        <v>0</v>
      </c>
      <c r="AB11" s="17"/>
    </row>
    <row r="12" spans="1:28" ht="15.75" customHeight="1">
      <c r="A12" s="30" t="s">
        <v>7</v>
      </c>
      <c r="B12" s="34" t="s">
        <v>7</v>
      </c>
      <c r="C12" s="34" t="s">
        <v>133</v>
      </c>
      <c r="D12" s="32" t="s">
        <v>3</v>
      </c>
      <c r="E12" s="32" t="s">
        <v>4</v>
      </c>
      <c r="F12" s="36" t="s">
        <v>5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8"/>
      <c r="U12" s="27" t="s">
        <v>6</v>
      </c>
      <c r="V12" s="32" t="s">
        <v>123</v>
      </c>
      <c r="W12" s="32" t="s">
        <v>1</v>
      </c>
      <c r="X12" s="32" t="s">
        <v>1</v>
      </c>
      <c r="Y12" s="32" t="s">
        <v>145</v>
      </c>
      <c r="Z12" s="32" t="s">
        <v>144</v>
      </c>
      <c r="AA12" s="30" t="s">
        <v>7</v>
      </c>
    </row>
    <row r="13" spans="1:28" ht="28.15" customHeight="1">
      <c r="A13" s="31"/>
      <c r="B13" s="35"/>
      <c r="C13" s="35"/>
      <c r="D13" s="33"/>
      <c r="E13" s="33"/>
      <c r="F13" s="39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1"/>
      <c r="U13" s="28" t="s">
        <v>2</v>
      </c>
      <c r="V13" s="33"/>
      <c r="W13" s="33"/>
      <c r="X13" s="33"/>
      <c r="Y13" s="33"/>
      <c r="Z13" s="33"/>
      <c r="AA13" s="31"/>
    </row>
    <row r="14" spans="1:28" ht="22.15" customHeight="1">
      <c r="A14" s="2" t="s">
        <v>8</v>
      </c>
      <c r="B14" s="2" t="s">
        <v>8</v>
      </c>
      <c r="C14" s="2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18">
        <f>V16+V37+V40+V44+V52+V55+V60+V68+V71+V77+V74</f>
        <v>17185.099999999999</v>
      </c>
      <c r="W14" s="18">
        <f>W16+W37+W40+W44+W52+W55+W60+W68+W71+W77</f>
        <v>0</v>
      </c>
      <c r="X14" s="18">
        <f>X16+X37+X40+X44+X52+X55+X60+X68+X71+X77</f>
        <v>0</v>
      </c>
      <c r="Y14" s="18">
        <f>Y16+Y37+Y40+Y44+Y52+Y55+Y60+Y68+Y71+Y77</f>
        <v>15211.369999999999</v>
      </c>
      <c r="Z14" s="18">
        <v>15660.6</v>
      </c>
      <c r="AA14" s="2" t="s">
        <v>8</v>
      </c>
    </row>
    <row r="15" spans="1:28" ht="30.6" customHeight="1">
      <c r="A15" s="2"/>
      <c r="B15" s="2" t="s">
        <v>132</v>
      </c>
      <c r="C15" s="20" t="s">
        <v>134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5">
        <f>V16+V37+V40+V44+V52+V55+V60+V68+V71+V77+V74</f>
        <v>17185.099999999999</v>
      </c>
      <c r="W15" s="25">
        <f>W16+W37+W40+W44+W52+W55+W60+W68+W71+W77</f>
        <v>0</v>
      </c>
      <c r="X15" s="25">
        <f>X16+X37+X40+X44+X52+X55+X60+X68+X71+X77</f>
        <v>0</v>
      </c>
      <c r="Y15" s="25">
        <f>Y16+Y37+Y40+Y44+Y52+Y55+Y60+Y68+Y71+Y77</f>
        <v>15211.369999999999</v>
      </c>
      <c r="Z15" s="25">
        <v>15660.6</v>
      </c>
      <c r="AA15" s="2"/>
    </row>
    <row r="16" spans="1:28" ht="24" customHeight="1">
      <c r="A16" s="2" t="s">
        <v>9</v>
      </c>
      <c r="B16" s="2" t="s">
        <v>9</v>
      </c>
      <c r="C16" s="23" t="s">
        <v>134</v>
      </c>
      <c r="D16" s="20" t="s">
        <v>10</v>
      </c>
      <c r="E16" s="20" t="s">
        <v>11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5">
        <f>V17+V25+V27</f>
        <v>7268.4</v>
      </c>
      <c r="W16" s="25">
        <f t="shared" ref="W16:Z16" si="0">W17+W25+W27</f>
        <v>0</v>
      </c>
      <c r="X16" s="25">
        <f t="shared" si="0"/>
        <v>0</v>
      </c>
      <c r="Y16" s="25">
        <f t="shared" si="0"/>
        <v>7310.9</v>
      </c>
      <c r="Z16" s="25">
        <f t="shared" si="0"/>
        <v>7977.2999999999993</v>
      </c>
      <c r="AA16" s="2" t="s">
        <v>9</v>
      </c>
    </row>
    <row r="17" spans="1:27" ht="46.5" customHeight="1">
      <c r="A17" s="3" t="s">
        <v>12</v>
      </c>
      <c r="B17" s="3" t="s">
        <v>12</v>
      </c>
      <c r="C17" s="23" t="s">
        <v>134</v>
      </c>
      <c r="D17" s="4" t="s">
        <v>10</v>
      </c>
      <c r="E17" s="4" t="s">
        <v>13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>
        <f>V21+V22+V23+V18+V19+V20+V24</f>
        <v>6440.2</v>
      </c>
      <c r="W17" s="5">
        <f t="shared" ref="W17:Z17" si="1">W21+W22+W23+W18+W19+W20+W24</f>
        <v>0</v>
      </c>
      <c r="X17" s="5">
        <f t="shared" si="1"/>
        <v>0</v>
      </c>
      <c r="Y17" s="5">
        <f t="shared" si="1"/>
        <v>6883.9</v>
      </c>
      <c r="Z17" s="5">
        <f t="shared" si="1"/>
        <v>7152.0999999999995</v>
      </c>
      <c r="AA17" s="3" t="s">
        <v>12</v>
      </c>
    </row>
    <row r="18" spans="1:27" ht="62.45" customHeight="1">
      <c r="A18" s="3" t="s">
        <v>14</v>
      </c>
      <c r="B18" s="8" t="s">
        <v>127</v>
      </c>
      <c r="C18" s="23" t="s">
        <v>134</v>
      </c>
      <c r="D18" s="4" t="s">
        <v>10</v>
      </c>
      <c r="E18" s="4" t="s">
        <v>13</v>
      </c>
      <c r="F18" s="4" t="s">
        <v>135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 t="s">
        <v>16</v>
      </c>
      <c r="V18" s="5">
        <v>5540</v>
      </c>
      <c r="W18" s="6"/>
      <c r="X18" s="6"/>
      <c r="Y18" s="5">
        <v>6078.7</v>
      </c>
      <c r="Z18" s="5">
        <v>6321.9</v>
      </c>
      <c r="AA18" s="3" t="s">
        <v>14</v>
      </c>
    </row>
    <row r="19" spans="1:27" ht="57" customHeight="1">
      <c r="A19" s="3" t="s">
        <v>17</v>
      </c>
      <c r="B19" s="8" t="s">
        <v>128</v>
      </c>
      <c r="C19" s="23" t="s">
        <v>134</v>
      </c>
      <c r="D19" s="4" t="s">
        <v>10</v>
      </c>
      <c r="E19" s="4" t="s">
        <v>13</v>
      </c>
      <c r="F19" s="4" t="s">
        <v>136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 t="s">
        <v>19</v>
      </c>
      <c r="V19" s="5">
        <v>881.3</v>
      </c>
      <c r="W19" s="6"/>
      <c r="X19" s="6"/>
      <c r="Y19" s="5">
        <v>650</v>
      </c>
      <c r="Z19" s="5">
        <v>670</v>
      </c>
      <c r="AA19" s="3" t="s">
        <v>17</v>
      </c>
    </row>
    <row r="20" spans="1:27" ht="57" customHeight="1">
      <c r="A20" s="3" t="s">
        <v>20</v>
      </c>
      <c r="B20" s="8" t="s">
        <v>129</v>
      </c>
      <c r="C20" s="23" t="s">
        <v>134</v>
      </c>
      <c r="D20" s="4" t="s">
        <v>10</v>
      </c>
      <c r="E20" s="4" t="s">
        <v>13</v>
      </c>
      <c r="F20" s="4" t="s">
        <v>136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 t="s">
        <v>21</v>
      </c>
      <c r="V20" s="5">
        <v>18.7</v>
      </c>
      <c r="W20" s="6"/>
      <c r="X20" s="6"/>
      <c r="Y20" s="5">
        <v>155</v>
      </c>
      <c r="Z20" s="5">
        <v>160</v>
      </c>
      <c r="AA20" s="3" t="s">
        <v>20</v>
      </c>
    </row>
    <row r="21" spans="1:27" ht="49.5" hidden="1" customHeight="1">
      <c r="A21" s="3" t="s">
        <v>14</v>
      </c>
      <c r="B21" s="3" t="s">
        <v>14</v>
      </c>
      <c r="C21" s="23" t="s">
        <v>134</v>
      </c>
      <c r="D21" s="4" t="s">
        <v>10</v>
      </c>
      <c r="E21" s="4" t="s">
        <v>13</v>
      </c>
      <c r="F21" s="4" t="s">
        <v>15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 t="s">
        <v>16</v>
      </c>
      <c r="V21" s="5"/>
      <c r="W21" s="6"/>
      <c r="X21" s="6"/>
      <c r="Y21" s="5">
        <v>0</v>
      </c>
      <c r="Z21" s="5">
        <v>0</v>
      </c>
      <c r="AA21" s="3" t="s">
        <v>14</v>
      </c>
    </row>
    <row r="22" spans="1:27" ht="45" hidden="1" customHeight="1">
      <c r="A22" s="3" t="s">
        <v>17</v>
      </c>
      <c r="B22" s="3" t="s">
        <v>106</v>
      </c>
      <c r="C22" s="23" t="s">
        <v>134</v>
      </c>
      <c r="D22" s="4" t="s">
        <v>10</v>
      </c>
      <c r="E22" s="4" t="s">
        <v>13</v>
      </c>
      <c r="F22" s="4" t="s">
        <v>18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 t="s">
        <v>19</v>
      </c>
      <c r="V22" s="5"/>
      <c r="W22" s="6"/>
      <c r="X22" s="6"/>
      <c r="Y22" s="5">
        <v>0</v>
      </c>
      <c r="Z22" s="5">
        <v>0</v>
      </c>
      <c r="AA22" s="3" t="s">
        <v>17</v>
      </c>
    </row>
    <row r="23" spans="1:27" ht="51.75" hidden="1" customHeight="1">
      <c r="A23" s="3" t="s">
        <v>20</v>
      </c>
      <c r="B23" s="3" t="s">
        <v>20</v>
      </c>
      <c r="C23" s="23" t="s">
        <v>134</v>
      </c>
      <c r="D23" s="4" t="s">
        <v>10</v>
      </c>
      <c r="E23" s="4" t="s">
        <v>13</v>
      </c>
      <c r="F23" s="4" t="s">
        <v>18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 t="s">
        <v>21</v>
      </c>
      <c r="V23" s="5"/>
      <c r="W23" s="6"/>
      <c r="X23" s="6"/>
      <c r="Y23" s="5">
        <v>0</v>
      </c>
      <c r="Z23" s="5">
        <v>0</v>
      </c>
      <c r="AA23" s="3" t="s">
        <v>20</v>
      </c>
    </row>
    <row r="24" spans="1:27" ht="73.5" customHeight="1">
      <c r="A24" s="7" t="s">
        <v>22</v>
      </c>
      <c r="B24" s="7" t="s">
        <v>124</v>
      </c>
      <c r="C24" s="23" t="s">
        <v>134</v>
      </c>
      <c r="D24" s="4" t="s">
        <v>10</v>
      </c>
      <c r="E24" s="4" t="s">
        <v>13</v>
      </c>
      <c r="F24" s="4" t="s">
        <v>23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 t="s">
        <v>19</v>
      </c>
      <c r="V24" s="5">
        <v>0.2</v>
      </c>
      <c r="W24" s="6"/>
      <c r="X24" s="6"/>
      <c r="Y24" s="5">
        <v>0.2</v>
      </c>
      <c r="Z24" s="5">
        <v>0.2</v>
      </c>
      <c r="AA24" s="7" t="s">
        <v>22</v>
      </c>
    </row>
    <row r="25" spans="1:27" ht="21.75" customHeight="1">
      <c r="A25" s="3" t="s">
        <v>24</v>
      </c>
      <c r="B25" s="3" t="s">
        <v>24</v>
      </c>
      <c r="C25" s="23" t="s">
        <v>134</v>
      </c>
      <c r="D25" s="4" t="s">
        <v>10</v>
      </c>
      <c r="E25" s="4" t="s">
        <v>25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>
        <v>3</v>
      </c>
      <c r="W25" s="5">
        <f t="shared" ref="W25:X25" si="2">W26</f>
        <v>0</v>
      </c>
      <c r="X25" s="5">
        <f t="shared" si="2"/>
        <v>0</v>
      </c>
      <c r="Y25" s="5">
        <v>3</v>
      </c>
      <c r="Z25" s="5">
        <v>3</v>
      </c>
      <c r="AA25" s="3" t="s">
        <v>24</v>
      </c>
    </row>
    <row r="26" spans="1:27" ht="38.25" customHeight="1">
      <c r="A26" s="3" t="s">
        <v>26</v>
      </c>
      <c r="B26" s="3" t="s">
        <v>26</v>
      </c>
      <c r="C26" s="23" t="s">
        <v>134</v>
      </c>
      <c r="D26" s="4" t="s">
        <v>10</v>
      </c>
      <c r="E26" s="4" t="s">
        <v>25</v>
      </c>
      <c r="F26" s="4" t="s">
        <v>27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 t="s">
        <v>28</v>
      </c>
      <c r="V26" s="5">
        <v>3</v>
      </c>
      <c r="W26" s="6"/>
      <c r="X26" s="6"/>
      <c r="Y26" s="5">
        <v>3</v>
      </c>
      <c r="Z26" s="5">
        <v>3</v>
      </c>
      <c r="AA26" s="3" t="s">
        <v>26</v>
      </c>
    </row>
    <row r="27" spans="1:27" ht="33.4" customHeight="1">
      <c r="A27" s="3" t="s">
        <v>29</v>
      </c>
      <c r="B27" s="3" t="s">
        <v>29</v>
      </c>
      <c r="C27" s="23" t="s">
        <v>134</v>
      </c>
      <c r="D27" s="4" t="s">
        <v>10</v>
      </c>
      <c r="E27" s="4" t="s">
        <v>30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5">
        <f>V28+V29+V30+V31+V32+V33+V34+V36+V35</f>
        <v>825.19999999999993</v>
      </c>
      <c r="W27" s="5">
        <f t="shared" ref="W27:Z27" si="3">W28+W29+W30+W31+W32+W33+W34+W36+W35</f>
        <v>0</v>
      </c>
      <c r="X27" s="5">
        <f t="shared" si="3"/>
        <v>0</v>
      </c>
      <c r="Y27" s="5">
        <f t="shared" si="3"/>
        <v>424</v>
      </c>
      <c r="Z27" s="5">
        <f t="shared" si="3"/>
        <v>822.2</v>
      </c>
      <c r="AA27" s="3" t="s">
        <v>29</v>
      </c>
    </row>
    <row r="28" spans="1:27" ht="46.9" customHeight="1">
      <c r="A28" s="7" t="s">
        <v>31</v>
      </c>
      <c r="B28" s="7" t="s">
        <v>107</v>
      </c>
      <c r="C28" s="23" t="s">
        <v>134</v>
      </c>
      <c r="D28" s="4" t="s">
        <v>10</v>
      </c>
      <c r="E28" s="4" t="s">
        <v>30</v>
      </c>
      <c r="F28" s="4" t="s">
        <v>32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 t="s">
        <v>19</v>
      </c>
      <c r="V28" s="5">
        <f>1.2+15.6</f>
        <v>16.8</v>
      </c>
      <c r="W28" s="6"/>
      <c r="X28" s="6"/>
      <c r="Y28" s="5">
        <v>15.6</v>
      </c>
      <c r="Z28" s="5">
        <v>15.6</v>
      </c>
      <c r="AA28" s="7" t="s">
        <v>31</v>
      </c>
    </row>
    <row r="29" spans="1:27" ht="69" customHeight="1">
      <c r="A29" s="7" t="s">
        <v>33</v>
      </c>
      <c r="B29" s="7" t="s">
        <v>108</v>
      </c>
      <c r="C29" s="23" t="s">
        <v>134</v>
      </c>
      <c r="D29" s="4" t="s">
        <v>10</v>
      </c>
      <c r="E29" s="4" t="s">
        <v>30</v>
      </c>
      <c r="F29" s="4" t="s">
        <v>34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 t="s">
        <v>19</v>
      </c>
      <c r="V29" s="5">
        <f>30+20</f>
        <v>50</v>
      </c>
      <c r="W29" s="6"/>
      <c r="X29" s="6"/>
      <c r="Y29" s="5">
        <v>2</v>
      </c>
      <c r="Z29" s="5">
        <v>2</v>
      </c>
      <c r="AA29" s="7" t="s">
        <v>33</v>
      </c>
    </row>
    <row r="30" spans="1:27" ht="63" customHeight="1">
      <c r="A30" s="7" t="s">
        <v>35</v>
      </c>
      <c r="B30" s="7" t="s">
        <v>109</v>
      </c>
      <c r="C30" s="23" t="s">
        <v>134</v>
      </c>
      <c r="D30" s="4" t="s">
        <v>10</v>
      </c>
      <c r="E30" s="4" t="s">
        <v>30</v>
      </c>
      <c r="F30" s="4" t="s">
        <v>36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 t="s">
        <v>19</v>
      </c>
      <c r="V30" s="5">
        <v>20.5</v>
      </c>
      <c r="W30" s="6"/>
      <c r="X30" s="6"/>
      <c r="Y30" s="5">
        <v>2</v>
      </c>
      <c r="Z30" s="5">
        <v>2</v>
      </c>
      <c r="AA30" s="7" t="s">
        <v>35</v>
      </c>
    </row>
    <row r="31" spans="1:27" ht="68.25" customHeight="1">
      <c r="A31" s="3" t="s">
        <v>37</v>
      </c>
      <c r="B31" s="3" t="s">
        <v>37</v>
      </c>
      <c r="C31" s="23" t="s">
        <v>134</v>
      </c>
      <c r="D31" s="4" t="s">
        <v>10</v>
      </c>
      <c r="E31" s="4" t="s">
        <v>30</v>
      </c>
      <c r="F31" s="4" t="s">
        <v>38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 t="s">
        <v>21</v>
      </c>
      <c r="V31" s="5">
        <v>20</v>
      </c>
      <c r="W31" s="6"/>
      <c r="X31" s="6"/>
      <c r="Y31" s="5">
        <v>20</v>
      </c>
      <c r="Z31" s="5">
        <v>20</v>
      </c>
      <c r="AA31" s="3" t="s">
        <v>37</v>
      </c>
    </row>
    <row r="32" spans="1:27" ht="73.150000000000006" customHeight="1">
      <c r="A32" s="3"/>
      <c r="B32" s="8" t="s">
        <v>110</v>
      </c>
      <c r="C32" s="23" t="s">
        <v>134</v>
      </c>
      <c r="D32" s="4" t="s">
        <v>10</v>
      </c>
      <c r="E32" s="4" t="s">
        <v>30</v>
      </c>
      <c r="F32" s="4" t="s">
        <v>94</v>
      </c>
      <c r="G32" s="4" t="s">
        <v>19</v>
      </c>
      <c r="H32" s="4" t="s">
        <v>91</v>
      </c>
      <c r="I32" s="4" t="s">
        <v>92</v>
      </c>
      <c r="J32" s="4" t="s">
        <v>92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 t="s">
        <v>19</v>
      </c>
      <c r="V32" s="5">
        <v>28</v>
      </c>
      <c r="W32" s="6"/>
      <c r="X32" s="6"/>
      <c r="Y32" s="5">
        <v>4</v>
      </c>
      <c r="Z32" s="5">
        <v>4</v>
      </c>
      <c r="AA32" s="3"/>
    </row>
    <row r="33" spans="1:27" ht="57" customHeight="1">
      <c r="A33" s="3" t="s">
        <v>39</v>
      </c>
      <c r="B33" s="3" t="s">
        <v>111</v>
      </c>
      <c r="C33" s="23" t="s">
        <v>134</v>
      </c>
      <c r="D33" s="4" t="s">
        <v>10</v>
      </c>
      <c r="E33" s="4" t="s">
        <v>30</v>
      </c>
      <c r="F33" s="4" t="s">
        <v>40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 t="s">
        <v>19</v>
      </c>
      <c r="V33" s="5">
        <v>15</v>
      </c>
      <c r="W33" s="6"/>
      <c r="X33" s="6"/>
      <c r="Y33" s="5">
        <v>2</v>
      </c>
      <c r="Z33" s="5">
        <v>2</v>
      </c>
      <c r="AA33" s="3" t="s">
        <v>39</v>
      </c>
    </row>
    <row r="34" spans="1:27" ht="45.75" customHeight="1">
      <c r="A34" s="3" t="s">
        <v>41</v>
      </c>
      <c r="B34" s="3" t="s">
        <v>112</v>
      </c>
      <c r="C34" s="23" t="s">
        <v>134</v>
      </c>
      <c r="D34" s="4" t="s">
        <v>10</v>
      </c>
      <c r="E34" s="4" t="s">
        <v>30</v>
      </c>
      <c r="F34" s="4" t="s">
        <v>42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 t="s">
        <v>19</v>
      </c>
      <c r="V34" s="5">
        <v>134.1</v>
      </c>
      <c r="W34" s="6"/>
      <c r="X34" s="6"/>
      <c r="Y34" s="5">
        <v>1</v>
      </c>
      <c r="Z34" s="5">
        <v>1</v>
      </c>
      <c r="AA34" s="3" t="s">
        <v>41</v>
      </c>
    </row>
    <row r="35" spans="1:27" ht="45.75" customHeight="1">
      <c r="A35" s="3" t="s">
        <v>41</v>
      </c>
      <c r="B35" s="3" t="s">
        <v>125</v>
      </c>
      <c r="C35" s="23" t="s">
        <v>134</v>
      </c>
      <c r="D35" s="4" t="s">
        <v>10</v>
      </c>
      <c r="E35" s="4" t="s">
        <v>30</v>
      </c>
      <c r="F35" s="4" t="s">
        <v>42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 t="s">
        <v>21</v>
      </c>
      <c r="V35" s="5">
        <v>540.79999999999995</v>
      </c>
      <c r="W35" s="6"/>
      <c r="X35" s="6"/>
      <c r="Y35" s="5">
        <v>1</v>
      </c>
      <c r="Z35" s="5">
        <v>1</v>
      </c>
      <c r="AA35" s="3" t="s">
        <v>41</v>
      </c>
    </row>
    <row r="36" spans="1:27" ht="45.75" customHeight="1">
      <c r="A36" s="3"/>
      <c r="B36" s="3" t="s">
        <v>98</v>
      </c>
      <c r="C36" s="23" t="s">
        <v>134</v>
      </c>
      <c r="D36" s="4" t="s">
        <v>10</v>
      </c>
      <c r="E36" s="4" t="s">
        <v>30</v>
      </c>
      <c r="F36" s="4" t="s">
        <v>97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 t="s">
        <v>93</v>
      </c>
      <c r="V36" s="5">
        <v>0</v>
      </c>
      <c r="W36" s="6"/>
      <c r="X36" s="6"/>
      <c r="Y36" s="10">
        <v>376.4</v>
      </c>
      <c r="Z36" s="10">
        <v>774.6</v>
      </c>
      <c r="AA36" s="3"/>
    </row>
    <row r="37" spans="1:27" ht="16.7" customHeight="1">
      <c r="A37" s="2" t="s">
        <v>43</v>
      </c>
      <c r="B37" s="2" t="s">
        <v>43</v>
      </c>
      <c r="C37" s="23" t="s">
        <v>134</v>
      </c>
      <c r="D37" s="20" t="s">
        <v>44</v>
      </c>
      <c r="E37" s="20" t="s">
        <v>11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5">
        <f>V38</f>
        <v>141.1</v>
      </c>
      <c r="W37" s="5">
        <f t="shared" ref="W37:Z38" si="4">W38</f>
        <v>0</v>
      </c>
      <c r="X37" s="5">
        <f t="shared" si="4"/>
        <v>0</v>
      </c>
      <c r="Y37" s="5">
        <f t="shared" si="4"/>
        <v>155</v>
      </c>
      <c r="Z37" s="5">
        <f t="shared" si="4"/>
        <v>169.1</v>
      </c>
      <c r="AA37" s="2" t="s">
        <v>43</v>
      </c>
    </row>
    <row r="38" spans="1:27" ht="33.4" customHeight="1">
      <c r="A38" s="3" t="s">
        <v>45</v>
      </c>
      <c r="B38" s="3" t="s">
        <v>45</v>
      </c>
      <c r="C38" s="23" t="s">
        <v>134</v>
      </c>
      <c r="D38" s="4" t="s">
        <v>44</v>
      </c>
      <c r="E38" s="4" t="s">
        <v>46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>
        <f>V39</f>
        <v>141.1</v>
      </c>
      <c r="W38" s="5">
        <f t="shared" si="4"/>
        <v>0</v>
      </c>
      <c r="X38" s="5">
        <f t="shared" si="4"/>
        <v>0</v>
      </c>
      <c r="Y38" s="5">
        <f t="shared" si="4"/>
        <v>155</v>
      </c>
      <c r="Z38" s="5">
        <f t="shared" si="4"/>
        <v>169.1</v>
      </c>
      <c r="AA38" s="3" t="s">
        <v>45</v>
      </c>
    </row>
    <row r="39" spans="1:27" ht="49.5" customHeight="1">
      <c r="A39" s="3" t="s">
        <v>47</v>
      </c>
      <c r="B39" s="3" t="s">
        <v>47</v>
      </c>
      <c r="C39" s="23" t="s">
        <v>134</v>
      </c>
      <c r="D39" s="4" t="s">
        <v>44</v>
      </c>
      <c r="E39" s="4" t="s">
        <v>46</v>
      </c>
      <c r="F39" s="4" t="s">
        <v>48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 t="s">
        <v>16</v>
      </c>
      <c r="V39" s="5">
        <v>141.1</v>
      </c>
      <c r="W39" s="6"/>
      <c r="X39" s="6"/>
      <c r="Y39" s="5">
        <v>155</v>
      </c>
      <c r="Z39" s="5">
        <v>169.1</v>
      </c>
      <c r="AA39" s="3" t="s">
        <v>47</v>
      </c>
    </row>
    <row r="40" spans="1:27" ht="33" customHeight="1">
      <c r="A40" s="2" t="s">
        <v>49</v>
      </c>
      <c r="B40" s="2" t="s">
        <v>49</v>
      </c>
      <c r="C40" s="23" t="s">
        <v>134</v>
      </c>
      <c r="D40" s="20" t="s">
        <v>46</v>
      </c>
      <c r="E40" s="20" t="s">
        <v>11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5">
        <f>V41</f>
        <v>30</v>
      </c>
      <c r="W40" s="25">
        <f t="shared" ref="W40:Z40" si="5">W41</f>
        <v>0</v>
      </c>
      <c r="X40" s="25">
        <f t="shared" si="5"/>
        <v>0</v>
      </c>
      <c r="Y40" s="25">
        <f t="shared" si="5"/>
        <v>10</v>
      </c>
      <c r="Z40" s="25">
        <f t="shared" si="5"/>
        <v>10</v>
      </c>
      <c r="AA40" s="2" t="s">
        <v>49</v>
      </c>
    </row>
    <row r="41" spans="1:27" ht="40.5" customHeight="1">
      <c r="A41" s="3" t="s">
        <v>50</v>
      </c>
      <c r="B41" s="3" t="s">
        <v>50</v>
      </c>
      <c r="C41" s="23" t="s">
        <v>134</v>
      </c>
      <c r="D41" s="4" t="s">
        <v>46</v>
      </c>
      <c r="E41" s="4" t="s">
        <v>51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>
        <f>V42+V43</f>
        <v>30</v>
      </c>
      <c r="W41" s="5">
        <f t="shared" ref="W41:Z41" si="6">W42+W43</f>
        <v>0</v>
      </c>
      <c r="X41" s="5">
        <f t="shared" si="6"/>
        <v>0</v>
      </c>
      <c r="Y41" s="5">
        <f t="shared" si="6"/>
        <v>10</v>
      </c>
      <c r="Z41" s="5">
        <f t="shared" si="6"/>
        <v>10</v>
      </c>
      <c r="AA41" s="3" t="s">
        <v>50</v>
      </c>
    </row>
    <row r="42" spans="1:27" ht="63.75" customHeight="1">
      <c r="A42" s="7" t="s">
        <v>52</v>
      </c>
      <c r="B42" s="7" t="s">
        <v>113</v>
      </c>
      <c r="C42" s="23" t="s">
        <v>134</v>
      </c>
      <c r="D42" s="4" t="s">
        <v>46</v>
      </c>
      <c r="E42" s="4" t="s">
        <v>51</v>
      </c>
      <c r="F42" s="4" t="s">
        <v>53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 t="s">
        <v>19</v>
      </c>
      <c r="V42" s="5">
        <v>10</v>
      </c>
      <c r="W42" s="5">
        <f t="shared" ref="W42:X42" si="7">W43</f>
        <v>0</v>
      </c>
      <c r="X42" s="5">
        <f t="shared" si="7"/>
        <v>0</v>
      </c>
      <c r="Y42" s="5">
        <v>5</v>
      </c>
      <c r="Z42" s="5">
        <v>5</v>
      </c>
      <c r="AA42" s="7" t="s">
        <v>52</v>
      </c>
    </row>
    <row r="43" spans="1:27" ht="62.25" customHeight="1">
      <c r="A43" s="7" t="s">
        <v>54</v>
      </c>
      <c r="B43" s="7" t="s">
        <v>114</v>
      </c>
      <c r="C43" s="23" t="s">
        <v>134</v>
      </c>
      <c r="D43" s="4" t="s">
        <v>46</v>
      </c>
      <c r="E43" s="4" t="s">
        <v>51</v>
      </c>
      <c r="F43" s="4" t="s">
        <v>55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 t="s">
        <v>19</v>
      </c>
      <c r="V43" s="5">
        <v>20</v>
      </c>
      <c r="W43" s="6"/>
      <c r="X43" s="6"/>
      <c r="Y43" s="5">
        <v>5</v>
      </c>
      <c r="Z43" s="5">
        <v>5</v>
      </c>
      <c r="AA43" s="7" t="s">
        <v>54</v>
      </c>
    </row>
    <row r="44" spans="1:27" ht="33.4" customHeight="1">
      <c r="A44" s="2" t="s">
        <v>56</v>
      </c>
      <c r="B44" s="2" t="s">
        <v>56</v>
      </c>
      <c r="C44" s="23" t="s">
        <v>134</v>
      </c>
      <c r="D44" s="20" t="s">
        <v>57</v>
      </c>
      <c r="E44" s="20" t="s">
        <v>11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5">
        <f>V45</f>
        <v>3796.3999999999996</v>
      </c>
      <c r="W44" s="5">
        <f t="shared" ref="W44:Z44" si="8">W45</f>
        <v>0</v>
      </c>
      <c r="X44" s="5">
        <f t="shared" si="8"/>
        <v>0</v>
      </c>
      <c r="Y44" s="5">
        <f t="shared" si="8"/>
        <v>2247.9</v>
      </c>
      <c r="Z44" s="5">
        <f t="shared" si="8"/>
        <v>2014.3000000000002</v>
      </c>
      <c r="AA44" s="2" t="s">
        <v>56</v>
      </c>
    </row>
    <row r="45" spans="1:27" ht="16.7" customHeight="1">
      <c r="A45" s="3" t="s">
        <v>58</v>
      </c>
      <c r="B45" s="3" t="s">
        <v>58</v>
      </c>
      <c r="C45" s="23" t="s">
        <v>134</v>
      </c>
      <c r="D45" s="4" t="s">
        <v>57</v>
      </c>
      <c r="E45" s="4" t="s">
        <v>46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>
        <f>V46+V47+V48+V51+V49+V50</f>
        <v>3796.3999999999996</v>
      </c>
      <c r="W45" s="5">
        <f t="shared" ref="W45:Z45" si="9">W46+W47+W48+W51</f>
        <v>0</v>
      </c>
      <c r="X45" s="5">
        <f t="shared" si="9"/>
        <v>0</v>
      </c>
      <c r="Y45" s="5">
        <f t="shared" si="9"/>
        <v>2247.9</v>
      </c>
      <c r="Z45" s="5">
        <f t="shared" si="9"/>
        <v>2014.3000000000002</v>
      </c>
      <c r="AA45" s="3" t="s">
        <v>58</v>
      </c>
    </row>
    <row r="46" spans="1:27" ht="52.15" customHeight="1">
      <c r="A46" s="7" t="s">
        <v>59</v>
      </c>
      <c r="B46" s="7" t="s">
        <v>115</v>
      </c>
      <c r="C46" s="23" t="s">
        <v>134</v>
      </c>
      <c r="D46" s="4" t="s">
        <v>57</v>
      </c>
      <c r="E46" s="4" t="s">
        <v>46</v>
      </c>
      <c r="F46" s="4" t="s">
        <v>60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 t="s">
        <v>19</v>
      </c>
      <c r="V46" s="5">
        <v>1141.7</v>
      </c>
      <c r="W46" s="6"/>
      <c r="X46" s="6"/>
      <c r="Y46" s="5">
        <v>1202.9000000000001</v>
      </c>
      <c r="Z46" s="5">
        <v>1227.4000000000001</v>
      </c>
      <c r="AA46" s="7" t="s">
        <v>59</v>
      </c>
    </row>
    <row r="47" spans="1:27" ht="52.15" customHeight="1">
      <c r="A47" s="7" t="s">
        <v>61</v>
      </c>
      <c r="B47" s="7" t="s">
        <v>116</v>
      </c>
      <c r="C47" s="23" t="s">
        <v>134</v>
      </c>
      <c r="D47" s="4" t="s">
        <v>57</v>
      </c>
      <c r="E47" s="4" t="s">
        <v>46</v>
      </c>
      <c r="F47" s="4" t="s">
        <v>62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 t="s">
        <v>19</v>
      </c>
      <c r="V47" s="5">
        <v>66.7</v>
      </c>
      <c r="W47" s="6"/>
      <c r="X47" s="6"/>
      <c r="Y47" s="5">
        <v>365</v>
      </c>
      <c r="Z47" s="5">
        <v>106.9</v>
      </c>
      <c r="AA47" s="7" t="s">
        <v>61</v>
      </c>
    </row>
    <row r="48" spans="1:27" ht="67.5" customHeight="1">
      <c r="A48" s="7" t="s">
        <v>63</v>
      </c>
      <c r="B48" s="7" t="s">
        <v>117</v>
      </c>
      <c r="C48" s="23" t="s">
        <v>134</v>
      </c>
      <c r="D48" s="4" t="s">
        <v>57</v>
      </c>
      <c r="E48" s="4" t="s">
        <v>46</v>
      </c>
      <c r="F48" s="4" t="s">
        <v>64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 t="s">
        <v>19</v>
      </c>
      <c r="V48" s="5">
        <v>102.3</v>
      </c>
      <c r="W48" s="6"/>
      <c r="X48" s="6"/>
      <c r="Y48" s="5">
        <v>60</v>
      </c>
      <c r="Z48" s="5">
        <v>60</v>
      </c>
      <c r="AA48" s="7" t="s">
        <v>63</v>
      </c>
    </row>
    <row r="49" spans="1:28" ht="72.75" customHeight="1">
      <c r="A49" s="7" t="s">
        <v>65</v>
      </c>
      <c r="B49" s="7" t="s">
        <v>118</v>
      </c>
      <c r="C49" s="23" t="s">
        <v>134</v>
      </c>
      <c r="D49" s="4" t="s">
        <v>57</v>
      </c>
      <c r="E49" s="4" t="s">
        <v>46</v>
      </c>
      <c r="F49" s="4" t="s">
        <v>66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 t="s">
        <v>19</v>
      </c>
      <c r="V49" s="5">
        <v>1229.7</v>
      </c>
      <c r="W49" s="6"/>
      <c r="X49" s="6"/>
      <c r="Y49" s="5">
        <v>620</v>
      </c>
      <c r="Z49" s="5">
        <v>620</v>
      </c>
      <c r="AA49" s="7" t="s">
        <v>65</v>
      </c>
    </row>
    <row r="50" spans="1:28" ht="72.75" customHeight="1">
      <c r="A50" s="7" t="s">
        <v>65</v>
      </c>
      <c r="B50" s="7" t="s">
        <v>147</v>
      </c>
      <c r="C50" s="23" t="s">
        <v>134</v>
      </c>
      <c r="D50" s="4" t="s">
        <v>57</v>
      </c>
      <c r="E50" s="4" t="s">
        <v>46</v>
      </c>
      <c r="F50" s="4" t="s">
        <v>148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 t="s">
        <v>19</v>
      </c>
      <c r="V50" s="5">
        <v>260</v>
      </c>
      <c r="W50" s="6"/>
      <c r="X50" s="6"/>
      <c r="Y50" s="5">
        <v>620</v>
      </c>
      <c r="Z50" s="5">
        <v>620</v>
      </c>
      <c r="AA50" s="7" t="s">
        <v>65</v>
      </c>
    </row>
    <row r="51" spans="1:28" ht="72.75" customHeight="1">
      <c r="A51" s="7" t="s">
        <v>65</v>
      </c>
      <c r="B51" s="7" t="s">
        <v>147</v>
      </c>
      <c r="C51" s="23" t="s">
        <v>134</v>
      </c>
      <c r="D51" s="4" t="s">
        <v>57</v>
      </c>
      <c r="E51" s="4" t="s">
        <v>46</v>
      </c>
      <c r="F51" s="4" t="s">
        <v>154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 t="s">
        <v>19</v>
      </c>
      <c r="V51" s="5">
        <v>996</v>
      </c>
      <c r="W51" s="6"/>
      <c r="X51" s="6"/>
      <c r="Y51" s="5">
        <v>620</v>
      </c>
      <c r="Z51" s="5">
        <v>620</v>
      </c>
      <c r="AA51" s="7" t="s">
        <v>65</v>
      </c>
    </row>
    <row r="52" spans="1:28" ht="16.7" customHeight="1">
      <c r="A52" s="2" t="s">
        <v>67</v>
      </c>
      <c r="B52" s="2" t="s">
        <v>67</v>
      </c>
      <c r="C52" s="23" t="s">
        <v>134</v>
      </c>
      <c r="D52" s="20" t="s">
        <v>68</v>
      </c>
      <c r="E52" s="20" t="s">
        <v>11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5">
        <f>V53</f>
        <v>5</v>
      </c>
      <c r="W52" s="25">
        <f t="shared" ref="W52:Z53" si="10">W53</f>
        <v>0</v>
      </c>
      <c r="X52" s="25">
        <f t="shared" si="10"/>
        <v>0</v>
      </c>
      <c r="Y52" s="25">
        <f t="shared" si="10"/>
        <v>5</v>
      </c>
      <c r="Z52" s="25">
        <f t="shared" si="10"/>
        <v>5</v>
      </c>
      <c r="AA52" s="2" t="s">
        <v>67</v>
      </c>
    </row>
    <row r="53" spans="1:28" ht="33.4" customHeight="1">
      <c r="A53" s="3" t="s">
        <v>69</v>
      </c>
      <c r="B53" s="3" t="s">
        <v>69</v>
      </c>
      <c r="C53" s="23" t="s">
        <v>134</v>
      </c>
      <c r="D53" s="4" t="s">
        <v>68</v>
      </c>
      <c r="E53" s="4" t="s">
        <v>57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5">
        <f>V54</f>
        <v>5</v>
      </c>
      <c r="W53" s="5">
        <f t="shared" si="10"/>
        <v>0</v>
      </c>
      <c r="X53" s="5">
        <f t="shared" si="10"/>
        <v>0</v>
      </c>
      <c r="Y53" s="5">
        <f t="shared" si="10"/>
        <v>5</v>
      </c>
      <c r="Z53" s="5">
        <f t="shared" si="10"/>
        <v>5</v>
      </c>
      <c r="AA53" s="3" t="s">
        <v>69</v>
      </c>
    </row>
    <row r="54" spans="1:28" ht="72.75" customHeight="1">
      <c r="A54" s="7" t="s">
        <v>70</v>
      </c>
      <c r="B54" s="7" t="s">
        <v>119</v>
      </c>
      <c r="C54" s="23" t="s">
        <v>134</v>
      </c>
      <c r="D54" s="4" t="s">
        <v>68</v>
      </c>
      <c r="E54" s="4" t="s">
        <v>57</v>
      </c>
      <c r="F54" s="4" t="s">
        <v>71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 t="s">
        <v>19</v>
      </c>
      <c r="V54" s="5">
        <v>5</v>
      </c>
      <c r="W54" s="6"/>
      <c r="X54" s="6"/>
      <c r="Y54" s="5">
        <v>5</v>
      </c>
      <c r="Z54" s="5">
        <v>5</v>
      </c>
      <c r="AA54" s="7" t="s">
        <v>70</v>
      </c>
    </row>
    <row r="55" spans="1:28" ht="16.7" customHeight="1">
      <c r="A55" s="2" t="s">
        <v>72</v>
      </c>
      <c r="B55" s="2" t="s">
        <v>72</v>
      </c>
      <c r="C55" s="23" t="s">
        <v>134</v>
      </c>
      <c r="D55" s="20" t="s">
        <v>73</v>
      </c>
      <c r="E55" s="20" t="s">
        <v>11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5">
        <f>V56+V58</f>
        <v>60.1</v>
      </c>
      <c r="W55" s="25">
        <f t="shared" ref="W55:Z55" si="11">W56+W58</f>
        <v>0</v>
      </c>
      <c r="X55" s="25">
        <f t="shared" si="11"/>
        <v>0</v>
      </c>
      <c r="Y55" s="25">
        <f t="shared" si="11"/>
        <v>15.4</v>
      </c>
      <c r="Z55" s="25">
        <f t="shared" si="11"/>
        <v>15.4</v>
      </c>
      <c r="AA55" s="2" t="s">
        <v>72</v>
      </c>
    </row>
    <row r="56" spans="1:28" ht="34.5" customHeight="1">
      <c r="A56" s="3" t="s">
        <v>74</v>
      </c>
      <c r="B56" s="3" t="s">
        <v>74</v>
      </c>
      <c r="C56" s="23" t="s">
        <v>134</v>
      </c>
      <c r="D56" s="4" t="s">
        <v>73</v>
      </c>
      <c r="E56" s="4" t="s">
        <v>57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>
        <f>V57</f>
        <v>28</v>
      </c>
      <c r="W56" s="5">
        <f t="shared" ref="W56:Z56" si="12">W57</f>
        <v>0</v>
      </c>
      <c r="X56" s="5">
        <f t="shared" si="12"/>
        <v>0</v>
      </c>
      <c r="Y56" s="5">
        <f t="shared" si="12"/>
        <v>10.4</v>
      </c>
      <c r="Z56" s="5">
        <f t="shared" si="12"/>
        <v>10.4</v>
      </c>
      <c r="AA56" s="3" t="s">
        <v>74</v>
      </c>
    </row>
    <row r="57" spans="1:28" ht="75.75" customHeight="1">
      <c r="A57" s="7" t="s">
        <v>75</v>
      </c>
      <c r="B57" s="7" t="s">
        <v>120</v>
      </c>
      <c r="C57" s="23" t="s">
        <v>134</v>
      </c>
      <c r="D57" s="4" t="s">
        <v>73</v>
      </c>
      <c r="E57" s="4" t="s">
        <v>57</v>
      </c>
      <c r="F57" s="4" t="s">
        <v>76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 t="s">
        <v>19</v>
      </c>
      <c r="V57" s="5">
        <v>28</v>
      </c>
      <c r="W57" s="6"/>
      <c r="X57" s="6"/>
      <c r="Y57" s="5">
        <v>10.4</v>
      </c>
      <c r="Z57" s="5">
        <v>10.4</v>
      </c>
      <c r="AA57" s="7" t="s">
        <v>75</v>
      </c>
    </row>
    <row r="58" spans="1:28" ht="33" customHeight="1">
      <c r="A58" s="7"/>
      <c r="B58" s="7" t="s">
        <v>95</v>
      </c>
      <c r="C58" s="23" t="s">
        <v>134</v>
      </c>
      <c r="D58" s="4" t="s">
        <v>73</v>
      </c>
      <c r="E58" s="4" t="s">
        <v>73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>
        <v>32.1</v>
      </c>
      <c r="W58" s="6"/>
      <c r="X58" s="6"/>
      <c r="Y58" s="5">
        <v>5</v>
      </c>
      <c r="Z58" s="5">
        <v>5</v>
      </c>
      <c r="AA58" s="7"/>
    </row>
    <row r="59" spans="1:28" ht="62.45" customHeight="1">
      <c r="A59" s="7"/>
      <c r="B59" s="7" t="s">
        <v>121</v>
      </c>
      <c r="C59" s="23" t="s">
        <v>134</v>
      </c>
      <c r="D59" s="4" t="s">
        <v>73</v>
      </c>
      <c r="E59" s="4" t="s">
        <v>73</v>
      </c>
      <c r="F59" s="4" t="s">
        <v>96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 t="s">
        <v>19</v>
      </c>
      <c r="V59" s="5" t="s">
        <v>155</v>
      </c>
      <c r="W59" s="6"/>
      <c r="X59" s="6"/>
      <c r="Y59" s="5">
        <v>5</v>
      </c>
      <c r="Z59" s="5">
        <v>5</v>
      </c>
      <c r="AA59" s="7"/>
    </row>
    <row r="60" spans="1:28" ht="16.7" customHeight="1">
      <c r="A60" s="2" t="s">
        <v>77</v>
      </c>
      <c r="B60" s="2" t="s">
        <v>77</v>
      </c>
      <c r="C60" s="23" t="s">
        <v>134</v>
      </c>
      <c r="D60" s="20" t="s">
        <v>78</v>
      </c>
      <c r="E60" s="20" t="s">
        <v>11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5">
        <f>V61</f>
        <v>5609.8</v>
      </c>
      <c r="W60" s="5">
        <f t="shared" ref="W60:AA60" si="13">W61</f>
        <v>0</v>
      </c>
      <c r="X60" s="5">
        <f t="shared" si="13"/>
        <v>0</v>
      </c>
      <c r="Y60" s="5">
        <f t="shared" si="13"/>
        <v>5241.67</v>
      </c>
      <c r="Z60" s="5">
        <f t="shared" si="13"/>
        <v>5241.67</v>
      </c>
      <c r="AA60" s="5" t="str">
        <f t="shared" si="13"/>
        <v>Культура</v>
      </c>
      <c r="AB60" s="5"/>
    </row>
    <row r="61" spans="1:28" ht="16.7" customHeight="1">
      <c r="A61" s="3" t="s">
        <v>79</v>
      </c>
      <c r="B61" s="3" t="s">
        <v>79</v>
      </c>
      <c r="C61" s="23" t="s">
        <v>134</v>
      </c>
      <c r="D61" s="4" t="s">
        <v>78</v>
      </c>
      <c r="E61" s="4" t="s">
        <v>10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>
        <f>V62+V63+V64+V65+V67+V66</f>
        <v>5609.8</v>
      </c>
      <c r="W61" s="5">
        <f t="shared" ref="W61:Z61" si="14">W62+W63+W65+W67</f>
        <v>0</v>
      </c>
      <c r="X61" s="5">
        <f t="shared" si="14"/>
        <v>0</v>
      </c>
      <c r="Y61" s="5">
        <f t="shared" si="14"/>
        <v>5241.67</v>
      </c>
      <c r="Z61" s="5">
        <f t="shared" si="14"/>
        <v>5241.67</v>
      </c>
      <c r="AA61" s="3" t="s">
        <v>79</v>
      </c>
    </row>
    <row r="62" spans="1:28" ht="52.5" customHeight="1">
      <c r="A62" s="3" t="s">
        <v>80</v>
      </c>
      <c r="B62" s="3" t="s">
        <v>80</v>
      </c>
      <c r="C62" s="23" t="s">
        <v>134</v>
      </c>
      <c r="D62" s="4" t="s">
        <v>78</v>
      </c>
      <c r="E62" s="4" t="s">
        <v>10</v>
      </c>
      <c r="F62" s="4" t="s">
        <v>81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 t="s">
        <v>82</v>
      </c>
      <c r="V62" s="5">
        <v>5228.1000000000004</v>
      </c>
      <c r="W62" s="6"/>
      <c r="X62" s="6"/>
      <c r="Y62" s="5">
        <v>5221.67</v>
      </c>
      <c r="Z62" s="5">
        <v>5221.67</v>
      </c>
      <c r="AA62" s="3" t="s">
        <v>80</v>
      </c>
    </row>
    <row r="63" spans="1:28" ht="52.5" customHeight="1">
      <c r="A63" s="3" t="s">
        <v>80</v>
      </c>
      <c r="B63" s="3" t="s">
        <v>80</v>
      </c>
      <c r="C63" s="23" t="s">
        <v>134</v>
      </c>
      <c r="D63" s="4" t="s">
        <v>78</v>
      </c>
      <c r="E63" s="4" t="s">
        <v>10</v>
      </c>
      <c r="F63" s="4" t="s">
        <v>126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 t="s">
        <v>19</v>
      </c>
      <c r="V63" s="5">
        <v>20</v>
      </c>
      <c r="W63" s="6"/>
      <c r="X63" s="6"/>
      <c r="Y63" s="5">
        <v>20</v>
      </c>
      <c r="Z63" s="5">
        <v>20</v>
      </c>
      <c r="AA63" s="3" t="s">
        <v>80</v>
      </c>
    </row>
    <row r="64" spans="1:28" ht="0.75" customHeight="1">
      <c r="A64" s="3" t="s">
        <v>80</v>
      </c>
      <c r="B64" s="3" t="s">
        <v>139</v>
      </c>
      <c r="C64" s="23" t="s">
        <v>134</v>
      </c>
      <c r="D64" s="4" t="s">
        <v>78</v>
      </c>
      <c r="E64" s="4" t="s">
        <v>10</v>
      </c>
      <c r="F64" s="4" t="s">
        <v>140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 t="s">
        <v>82</v>
      </c>
      <c r="V64" s="5">
        <v>0</v>
      </c>
      <c r="W64" s="6"/>
      <c r="X64" s="6"/>
      <c r="Y64" s="5">
        <v>0</v>
      </c>
      <c r="Z64" s="5">
        <v>0</v>
      </c>
      <c r="AA64" s="3" t="s">
        <v>80</v>
      </c>
      <c r="AB64" s="19"/>
    </row>
    <row r="65" spans="1:28" ht="52.5" hidden="1" customHeight="1">
      <c r="A65" s="3" t="s">
        <v>80</v>
      </c>
      <c r="B65" s="3" t="s">
        <v>137</v>
      </c>
      <c r="C65" s="23" t="s">
        <v>134</v>
      </c>
      <c r="D65" s="4" t="s">
        <v>78</v>
      </c>
      <c r="E65" s="4" t="s">
        <v>10</v>
      </c>
      <c r="F65" s="4" t="s">
        <v>138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 t="s">
        <v>82</v>
      </c>
      <c r="V65" s="5">
        <v>0</v>
      </c>
      <c r="W65" s="6"/>
      <c r="X65" s="6"/>
      <c r="Y65" s="5">
        <v>0</v>
      </c>
      <c r="Z65" s="5">
        <v>0</v>
      </c>
      <c r="AA65" s="3" t="s">
        <v>80</v>
      </c>
      <c r="AB65" s="19"/>
    </row>
    <row r="66" spans="1:28" ht="52.5" hidden="1" customHeight="1">
      <c r="A66" s="3" t="s">
        <v>80</v>
      </c>
      <c r="B66" s="3" t="s">
        <v>142</v>
      </c>
      <c r="C66" s="23" t="s">
        <v>134</v>
      </c>
      <c r="D66" s="4" t="s">
        <v>78</v>
      </c>
      <c r="E66" s="4" t="s">
        <v>10</v>
      </c>
      <c r="F66" s="4" t="s">
        <v>141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 t="s">
        <v>82</v>
      </c>
      <c r="V66" s="5">
        <v>0</v>
      </c>
      <c r="W66" s="6"/>
      <c r="X66" s="6"/>
      <c r="Y66" s="5">
        <v>0</v>
      </c>
      <c r="Z66" s="5">
        <v>0</v>
      </c>
      <c r="AA66" s="3" t="s">
        <v>80</v>
      </c>
      <c r="AB66" s="19"/>
    </row>
    <row r="67" spans="1:28" ht="56.25" customHeight="1">
      <c r="A67" s="3" t="s">
        <v>80</v>
      </c>
      <c r="B67" s="8" t="s">
        <v>149</v>
      </c>
      <c r="C67" s="23" t="s">
        <v>134</v>
      </c>
      <c r="D67" s="4" t="s">
        <v>78</v>
      </c>
      <c r="E67" s="4" t="s">
        <v>10</v>
      </c>
      <c r="F67" s="4" t="s">
        <v>150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 t="s">
        <v>82</v>
      </c>
      <c r="V67" s="5">
        <v>361.7</v>
      </c>
      <c r="W67" s="6"/>
      <c r="X67" s="6"/>
      <c r="Y67" s="5">
        <v>0</v>
      </c>
      <c r="Z67" s="5">
        <v>0</v>
      </c>
      <c r="AA67" s="3" t="s">
        <v>80</v>
      </c>
    </row>
    <row r="68" spans="1:28" ht="16.7" customHeight="1">
      <c r="A68" s="3" t="s">
        <v>84</v>
      </c>
      <c r="B68" s="2" t="s">
        <v>130</v>
      </c>
      <c r="C68" s="23" t="s">
        <v>134</v>
      </c>
      <c r="D68" s="29" t="s">
        <v>83</v>
      </c>
      <c r="E68" s="29" t="s">
        <v>11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>
        <f>V69</f>
        <v>195.2</v>
      </c>
      <c r="W68" s="5">
        <f t="shared" ref="W68:Z69" si="15">W69</f>
        <v>0</v>
      </c>
      <c r="X68" s="5">
        <f t="shared" si="15"/>
        <v>0</v>
      </c>
      <c r="Y68" s="5">
        <f t="shared" si="15"/>
        <v>160</v>
      </c>
      <c r="Z68" s="5">
        <f t="shared" si="15"/>
        <v>160</v>
      </c>
      <c r="AA68" s="3" t="s">
        <v>84</v>
      </c>
    </row>
    <row r="69" spans="1:28" ht="16.7" customHeight="1">
      <c r="A69" s="3" t="s">
        <v>84</v>
      </c>
      <c r="B69" s="3" t="s">
        <v>84</v>
      </c>
      <c r="C69" s="23" t="s">
        <v>134</v>
      </c>
      <c r="D69" s="4" t="s">
        <v>83</v>
      </c>
      <c r="E69" s="4" t="s">
        <v>10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>
        <f>V70</f>
        <v>195.2</v>
      </c>
      <c r="W69" s="5">
        <f t="shared" si="15"/>
        <v>0</v>
      </c>
      <c r="X69" s="5">
        <f t="shared" si="15"/>
        <v>0</v>
      </c>
      <c r="Y69" s="5">
        <f t="shared" si="15"/>
        <v>160</v>
      </c>
      <c r="Z69" s="5">
        <f t="shared" si="15"/>
        <v>160</v>
      </c>
      <c r="AA69" s="3" t="s">
        <v>84</v>
      </c>
    </row>
    <row r="70" spans="1:28" ht="75.75" customHeight="1">
      <c r="A70" s="7" t="s">
        <v>85</v>
      </c>
      <c r="B70" s="7" t="s">
        <v>85</v>
      </c>
      <c r="C70" s="23" t="s">
        <v>134</v>
      </c>
      <c r="D70" s="4" t="s">
        <v>83</v>
      </c>
      <c r="E70" s="4" t="s">
        <v>10</v>
      </c>
      <c r="F70" s="4" t="s">
        <v>99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 t="s">
        <v>131</v>
      </c>
      <c r="V70" s="5">
        <v>195.2</v>
      </c>
      <c r="W70" s="6"/>
      <c r="X70" s="6"/>
      <c r="Y70" s="5">
        <v>160</v>
      </c>
      <c r="Z70" s="5">
        <v>160</v>
      </c>
      <c r="AA70" s="7" t="s">
        <v>85</v>
      </c>
    </row>
    <row r="71" spans="1:28" ht="16.7" customHeight="1">
      <c r="A71" s="2" t="s">
        <v>86</v>
      </c>
      <c r="B71" s="2" t="s">
        <v>86</v>
      </c>
      <c r="C71" s="23" t="s">
        <v>134</v>
      </c>
      <c r="D71" s="20" t="s">
        <v>25</v>
      </c>
      <c r="E71" s="20" t="s">
        <v>11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5">
        <f>V72</f>
        <v>15</v>
      </c>
      <c r="W71" s="25">
        <f t="shared" ref="W71:Z75" si="16">W72</f>
        <v>0</v>
      </c>
      <c r="X71" s="25">
        <f t="shared" si="16"/>
        <v>0</v>
      </c>
      <c r="Y71" s="25">
        <f t="shared" si="16"/>
        <v>5</v>
      </c>
      <c r="Z71" s="25">
        <f t="shared" si="16"/>
        <v>5</v>
      </c>
      <c r="AA71" s="2" t="s">
        <v>86</v>
      </c>
    </row>
    <row r="72" spans="1:28" ht="16.7" customHeight="1">
      <c r="A72" s="3" t="s">
        <v>87</v>
      </c>
      <c r="B72" s="3" t="s">
        <v>87</v>
      </c>
      <c r="C72" s="23" t="s">
        <v>134</v>
      </c>
      <c r="D72" s="4" t="s">
        <v>25</v>
      </c>
      <c r="E72" s="4" t="s">
        <v>10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>
        <f>V73</f>
        <v>15</v>
      </c>
      <c r="W72" s="5">
        <f t="shared" si="16"/>
        <v>0</v>
      </c>
      <c r="X72" s="5">
        <f t="shared" si="16"/>
        <v>0</v>
      </c>
      <c r="Y72" s="5">
        <f t="shared" si="16"/>
        <v>5</v>
      </c>
      <c r="Z72" s="5">
        <f t="shared" si="16"/>
        <v>5</v>
      </c>
      <c r="AA72" s="3" t="s">
        <v>87</v>
      </c>
    </row>
    <row r="73" spans="1:28" ht="48.6" customHeight="1">
      <c r="A73" s="3"/>
      <c r="B73" s="7" t="s">
        <v>122</v>
      </c>
      <c r="C73" s="23" t="s">
        <v>134</v>
      </c>
      <c r="D73" s="4" t="s">
        <v>25</v>
      </c>
      <c r="E73" s="4" t="s">
        <v>10</v>
      </c>
      <c r="F73" s="4" t="s">
        <v>89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 t="s">
        <v>19</v>
      </c>
      <c r="V73" s="5">
        <v>15</v>
      </c>
      <c r="W73" s="6"/>
      <c r="X73" s="6"/>
      <c r="Y73" s="5">
        <v>5</v>
      </c>
      <c r="Z73" s="5">
        <v>5</v>
      </c>
      <c r="AA73" s="3"/>
    </row>
    <row r="74" spans="1:28" ht="16.7" customHeight="1">
      <c r="A74" s="2" t="s">
        <v>86</v>
      </c>
      <c r="B74" s="2"/>
      <c r="C74" s="23" t="s">
        <v>134</v>
      </c>
      <c r="D74" s="20" t="s">
        <v>30</v>
      </c>
      <c r="E74" s="20" t="s">
        <v>11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5">
        <f>V75</f>
        <v>0.5</v>
      </c>
      <c r="W74" s="25">
        <f t="shared" si="16"/>
        <v>0</v>
      </c>
      <c r="X74" s="25">
        <f t="shared" si="16"/>
        <v>0</v>
      </c>
      <c r="Y74" s="25">
        <f t="shared" si="16"/>
        <v>5</v>
      </c>
      <c r="Z74" s="25">
        <f t="shared" si="16"/>
        <v>5</v>
      </c>
      <c r="AA74" s="2" t="s">
        <v>86</v>
      </c>
    </row>
    <row r="75" spans="1:28" ht="16.7" customHeight="1">
      <c r="A75" s="3" t="s">
        <v>87</v>
      </c>
      <c r="B75" s="3"/>
      <c r="C75" s="23" t="s">
        <v>134</v>
      </c>
      <c r="D75" s="4" t="s">
        <v>30</v>
      </c>
      <c r="E75" s="4" t="s">
        <v>10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>
        <f>V76</f>
        <v>0.5</v>
      </c>
      <c r="W75" s="5">
        <f t="shared" si="16"/>
        <v>0</v>
      </c>
      <c r="X75" s="5">
        <f t="shared" si="16"/>
        <v>0</v>
      </c>
      <c r="Y75" s="5">
        <f t="shared" si="16"/>
        <v>5</v>
      </c>
      <c r="Z75" s="5">
        <f t="shared" si="16"/>
        <v>5</v>
      </c>
      <c r="AA75" s="3" t="s">
        <v>87</v>
      </c>
    </row>
    <row r="76" spans="1:28" ht="48.6" customHeight="1">
      <c r="A76" s="3"/>
      <c r="B76" s="7" t="s">
        <v>151</v>
      </c>
      <c r="C76" s="23" t="s">
        <v>134</v>
      </c>
      <c r="D76" s="4" t="s">
        <v>30</v>
      </c>
      <c r="E76" s="4" t="s">
        <v>10</v>
      </c>
      <c r="F76" s="4" t="s">
        <v>153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 t="s">
        <v>152</v>
      </c>
      <c r="V76" s="5">
        <v>0.5</v>
      </c>
      <c r="W76" s="6"/>
      <c r="X76" s="6"/>
      <c r="Y76" s="5">
        <v>5</v>
      </c>
      <c r="Z76" s="5">
        <v>5</v>
      </c>
      <c r="AA76" s="3"/>
    </row>
    <row r="77" spans="1:28" s="12" customFormat="1" ht="26.25" customHeight="1">
      <c r="A77" s="2"/>
      <c r="B77" s="2" t="s">
        <v>101</v>
      </c>
      <c r="C77" s="23" t="s">
        <v>134</v>
      </c>
      <c r="D77" s="20" t="s">
        <v>100</v>
      </c>
      <c r="E77" s="20" t="s">
        <v>11</v>
      </c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6">
        <f>V78</f>
        <v>63.6</v>
      </c>
      <c r="W77" s="26">
        <f t="shared" ref="W77:AA78" si="17">W78</f>
        <v>0</v>
      </c>
      <c r="X77" s="26">
        <f t="shared" si="17"/>
        <v>0</v>
      </c>
      <c r="Y77" s="26">
        <f t="shared" si="17"/>
        <v>60.5</v>
      </c>
      <c r="Z77" s="26">
        <f t="shared" si="17"/>
        <v>62.9</v>
      </c>
      <c r="AA77" s="5">
        <f t="shared" si="17"/>
        <v>0</v>
      </c>
      <c r="AB77" s="5"/>
    </row>
    <row r="78" spans="1:28" ht="25.5" customHeight="1">
      <c r="A78" s="3"/>
      <c r="B78" s="3" t="s">
        <v>102</v>
      </c>
      <c r="C78" s="23" t="s">
        <v>134</v>
      </c>
      <c r="D78" s="4" t="s">
        <v>100</v>
      </c>
      <c r="E78" s="4" t="s">
        <v>46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>
        <f>V79</f>
        <v>63.6</v>
      </c>
      <c r="W78" s="5">
        <f t="shared" si="17"/>
        <v>0</v>
      </c>
      <c r="X78" s="5">
        <f t="shared" si="17"/>
        <v>0</v>
      </c>
      <c r="Y78" s="5">
        <f t="shared" si="17"/>
        <v>60.5</v>
      </c>
      <c r="Z78" s="5">
        <f t="shared" si="17"/>
        <v>62.9</v>
      </c>
      <c r="AA78" s="3"/>
    </row>
    <row r="79" spans="1:28" ht="61.9" customHeight="1">
      <c r="A79" s="7" t="s">
        <v>88</v>
      </c>
      <c r="B79" s="7" t="s">
        <v>105</v>
      </c>
      <c r="C79" s="23" t="s">
        <v>134</v>
      </c>
      <c r="D79" s="4" t="s">
        <v>100</v>
      </c>
      <c r="E79" s="4" t="s">
        <v>46</v>
      </c>
      <c r="F79" s="4" t="s">
        <v>103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 t="s">
        <v>104</v>
      </c>
      <c r="V79" s="5">
        <v>63.6</v>
      </c>
      <c r="W79" s="6"/>
      <c r="X79" s="6"/>
      <c r="Y79" s="5">
        <v>60.5</v>
      </c>
      <c r="Z79" s="5">
        <v>62.9</v>
      </c>
      <c r="AA79" s="7" t="s">
        <v>88</v>
      </c>
    </row>
  </sheetData>
  <mergeCells count="18">
    <mergeCell ref="B3:AB3"/>
    <mergeCell ref="B7:AA7"/>
    <mergeCell ref="B10:AA10"/>
    <mergeCell ref="Y5:AB5"/>
    <mergeCell ref="Y6:AB6"/>
    <mergeCell ref="Y4:AB4"/>
    <mergeCell ref="A12:A13"/>
    <mergeCell ref="B12:B13"/>
    <mergeCell ref="D12:D13"/>
    <mergeCell ref="E12:E13"/>
    <mergeCell ref="F12:T13"/>
    <mergeCell ref="C12:C13"/>
    <mergeCell ref="AA12:AA13"/>
    <mergeCell ref="V12:V13"/>
    <mergeCell ref="W12:W13"/>
    <mergeCell ref="X12:X13"/>
    <mergeCell ref="Y12:Y13"/>
    <mergeCell ref="Z12:Z13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2023-11-09T10:52:14Z</cp:lastPrinted>
  <dcterms:created xsi:type="dcterms:W3CDTF">2017-11-07T05:29:22Z</dcterms:created>
  <dcterms:modified xsi:type="dcterms:W3CDTF">2024-10-07T12:49:38Z</dcterms:modified>
</cp:coreProperties>
</file>